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B14" i="1"/>
  <c r="G184" i="1" l="1"/>
  <c r="I108" i="1"/>
  <c r="L51" i="1"/>
  <c r="L175" i="1"/>
  <c r="K175" i="1"/>
  <c r="J175" i="1"/>
  <c r="I175" i="1"/>
  <c r="H175" i="1"/>
  <c r="H176" i="1" s="1"/>
  <c r="G175" i="1"/>
  <c r="K222" i="1"/>
  <c r="G203" i="1"/>
  <c r="L203" i="1"/>
  <c r="L138" i="1"/>
  <c r="L232" i="1"/>
  <c r="K232" i="1"/>
  <c r="J232" i="1"/>
  <c r="L222" i="1"/>
  <c r="L233" i="1" s="1"/>
  <c r="J222" i="1"/>
  <c r="L213" i="1"/>
  <c r="K213" i="1"/>
  <c r="J213" i="1"/>
  <c r="K203" i="1"/>
  <c r="J203" i="1"/>
  <c r="L194" i="1"/>
  <c r="K194" i="1"/>
  <c r="J194" i="1"/>
  <c r="L165" i="1"/>
  <c r="K165" i="1"/>
  <c r="J165" i="1"/>
  <c r="J176" i="1" s="1"/>
  <c r="L156" i="1"/>
  <c r="K156" i="1"/>
  <c r="J156" i="1"/>
  <c r="L146" i="1"/>
  <c r="K146" i="1"/>
  <c r="J146" i="1"/>
  <c r="L137" i="1"/>
  <c r="K137" i="1"/>
  <c r="J137" i="1"/>
  <c r="K127" i="1"/>
  <c r="J127" i="1"/>
  <c r="L118" i="1"/>
  <c r="L119" i="1" s="1"/>
  <c r="K118" i="1"/>
  <c r="J118" i="1"/>
  <c r="J119" i="1" s="1"/>
  <c r="K119" i="1"/>
  <c r="L99" i="1"/>
  <c r="K99" i="1"/>
  <c r="J99" i="1"/>
  <c r="L89" i="1"/>
  <c r="K89" i="1"/>
  <c r="K100" i="1" s="1"/>
  <c r="J89" i="1"/>
  <c r="L80" i="1"/>
  <c r="K80" i="1"/>
  <c r="J80" i="1"/>
  <c r="L70" i="1"/>
  <c r="K70" i="1"/>
  <c r="J70" i="1"/>
  <c r="L61" i="1"/>
  <c r="K61" i="1"/>
  <c r="J61" i="1"/>
  <c r="K51" i="1"/>
  <c r="K62" i="1" s="1"/>
  <c r="J51" i="1"/>
  <c r="J62" i="1" s="1"/>
  <c r="L42" i="1"/>
  <c r="K42" i="1"/>
  <c r="J42" i="1"/>
  <c r="L32" i="1"/>
  <c r="L43" i="1" s="1"/>
  <c r="K32" i="1"/>
  <c r="J32" i="1"/>
  <c r="L23" i="1"/>
  <c r="L24" i="1" s="1"/>
  <c r="K23" i="1"/>
  <c r="J23" i="1"/>
  <c r="K13" i="1"/>
  <c r="J24" i="1"/>
  <c r="I232" i="1"/>
  <c r="I233" i="1" s="1"/>
  <c r="I213" i="1"/>
  <c r="I203" i="1"/>
  <c r="I214" i="1" s="1"/>
  <c r="I194" i="1"/>
  <c r="I184" i="1"/>
  <c r="I165" i="1"/>
  <c r="I156" i="1"/>
  <c r="I146" i="1"/>
  <c r="I137" i="1"/>
  <c r="I118" i="1"/>
  <c r="I119" i="1" s="1"/>
  <c r="I99" i="1"/>
  <c r="I89" i="1"/>
  <c r="I80" i="1"/>
  <c r="I70" i="1"/>
  <c r="I61" i="1"/>
  <c r="I51" i="1"/>
  <c r="I42" i="1"/>
  <c r="I32" i="1"/>
  <c r="I23" i="1"/>
  <c r="H232" i="1"/>
  <c r="H233" i="1" s="1"/>
  <c r="H213" i="1"/>
  <c r="H214" i="1" s="1"/>
  <c r="H194" i="1"/>
  <c r="H195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G70" i="1"/>
  <c r="G32" i="1"/>
  <c r="G222" i="1"/>
  <c r="G165" i="1"/>
  <c r="G146" i="1"/>
  <c r="G127" i="1"/>
  <c r="G108" i="1"/>
  <c r="J157" i="1" l="1"/>
  <c r="L176" i="1"/>
  <c r="I43" i="1"/>
  <c r="I81" i="1"/>
  <c r="I176" i="1"/>
  <c r="K43" i="1"/>
  <c r="L81" i="1"/>
  <c r="J100" i="1"/>
  <c r="K157" i="1"/>
  <c r="K214" i="1"/>
  <c r="J81" i="1"/>
  <c r="L100" i="1"/>
  <c r="L157" i="1"/>
  <c r="K81" i="1"/>
  <c r="J138" i="1"/>
  <c r="K176" i="1"/>
  <c r="L214" i="1"/>
  <c r="I62" i="1"/>
  <c r="I100" i="1"/>
  <c r="I157" i="1"/>
  <c r="K138" i="1"/>
  <c r="J214" i="1"/>
  <c r="L62" i="1"/>
  <c r="J233" i="1"/>
  <c r="J43" i="1"/>
  <c r="K24" i="1"/>
  <c r="I24" i="1"/>
  <c r="K233" i="1"/>
  <c r="I138" i="1"/>
  <c r="G13" i="1"/>
  <c r="B119" i="1" l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B185" i="1"/>
  <c r="A185" i="1"/>
  <c r="B176" i="1"/>
  <c r="A176" i="1"/>
  <c r="G176" i="1"/>
  <c r="B166" i="1"/>
  <c r="A166" i="1"/>
  <c r="B157" i="1"/>
  <c r="A157" i="1"/>
  <c r="G156" i="1"/>
  <c r="G157" i="1" s="1"/>
  <c r="B147" i="1"/>
  <c r="A147" i="1"/>
  <c r="B138" i="1"/>
  <c r="A138" i="1"/>
  <c r="G137" i="1"/>
  <c r="G138" i="1" s="1"/>
  <c r="B128" i="1"/>
  <c r="A128" i="1"/>
  <c r="B100" i="1"/>
  <c r="A100" i="1"/>
  <c r="G99" i="1"/>
  <c r="B90" i="1"/>
  <c r="A90" i="1"/>
  <c r="G89" i="1"/>
  <c r="B81" i="1"/>
  <c r="A81" i="1"/>
  <c r="G80" i="1"/>
  <c r="G81" i="1" s="1"/>
  <c r="B71" i="1"/>
  <c r="A71" i="1"/>
  <c r="B62" i="1"/>
  <c r="A62" i="1"/>
  <c r="G61" i="1"/>
  <c r="B52" i="1"/>
  <c r="A52" i="1"/>
  <c r="G51" i="1"/>
  <c r="B43" i="1"/>
  <c r="A43" i="1"/>
  <c r="G42" i="1"/>
  <c r="G43" i="1" s="1"/>
  <c r="B33" i="1"/>
  <c r="A33" i="1"/>
  <c r="B24" i="1"/>
  <c r="A24" i="1"/>
  <c r="G23" i="1"/>
  <c r="G24" i="1" s="1"/>
  <c r="G62" i="1" l="1"/>
  <c r="G100" i="1"/>
</calcChain>
</file>

<file path=xl/sharedStrings.xml><?xml version="1.0" encoding="utf-8"?>
<sst xmlns="http://schemas.openxmlformats.org/spreadsheetml/2006/main" count="315" uniqueCount="100">
  <si>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</si>
  <si>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</si>
  <si>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</si>
  <si>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</si>
  <si>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</si>
  <si>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</si>
  <si>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</si>
  <si>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</si>
  <si>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</si>
  <si>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</si>
  <si>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</si>
  <si>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</si>
  <si>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</si>
  <si>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</si>
  <si>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</si>
  <si>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</si>
  <si>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</si>
  <si>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</si>
  <si>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</si>
  <si>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</si>
  <si>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</si>
  <si>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</si>
  <si>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</si>
  <si>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</si>
  <si>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</si>
  <si>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</si>
  <si>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</si>
  <si>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</si>
  <si>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</si>
  <si>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</si>
  <si>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</si>
  <si>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</si>
  <si>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</si>
  <si>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</si>
  <si>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</si>
  <si>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</si>
  <si>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</si>
  <si>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</si>
  <si>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</si>
  <si>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</si>
  <si>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</si>
  <si>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</si>
  <si>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</si>
  <si>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</si>
  <si>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</si>
  <si>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</si>
  <si>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</si>
  <si>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</si>
  <si>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 xml:space="preserve">Сосиски отварные </t>
  </si>
  <si>
    <t>Каша гречневая вязкая</t>
  </si>
  <si>
    <t>ТТК от 2021г</t>
  </si>
  <si>
    <t>ТТК № 2737 от 07.12.2023г</t>
  </si>
  <si>
    <t>ТТК №2213 от 02.12.2022</t>
  </si>
  <si>
    <t>Компот из свежизх плодов (яблоки)</t>
  </si>
  <si>
    <t xml:space="preserve"> </t>
  </si>
  <si>
    <t>Плоды и ягоды свежие (яблоки)</t>
  </si>
  <si>
    <t>№ 338</t>
  </si>
  <si>
    <t>ТТК №1515 от 28.07. 2021г</t>
  </si>
  <si>
    <t>№312/2015г, Дели</t>
  </si>
  <si>
    <t>ТТК № 2693 от 14.09.2023 г</t>
  </si>
  <si>
    <t>ТТК 2015г</t>
  </si>
  <si>
    <t>№338</t>
  </si>
  <si>
    <t xml:space="preserve">ТТК от 2021г </t>
  </si>
  <si>
    <t>ТТК  №2693 от 14.09.2023г</t>
  </si>
  <si>
    <t>№45/2015г, Дели</t>
  </si>
  <si>
    <t>ТТК от 2024</t>
  </si>
  <si>
    <t>№243/2015г, Дели</t>
  </si>
  <si>
    <t>ТТК 2014г</t>
  </si>
  <si>
    <t xml:space="preserve">Тефтели из говядины в соусе томатном </t>
  </si>
  <si>
    <t>ТТК от 19.07.2023</t>
  </si>
  <si>
    <t>№ 304/2015 Дели</t>
  </si>
  <si>
    <t>ТТК № 2739 от 07.12.2023</t>
  </si>
  <si>
    <t>№ 45/2015 Дели</t>
  </si>
  <si>
    <t>Чикен</t>
  </si>
  <si>
    <t xml:space="preserve">ТТК № 2213 от 02.12.2022 </t>
  </si>
  <si>
    <t>№ 202/2015 Дели</t>
  </si>
  <si>
    <t>Компот из свежих плодов (яблоки)</t>
  </si>
  <si>
    <t>Салат из свеклы отварной (с маслом)</t>
  </si>
  <si>
    <t>№ 52/2015 Дели</t>
  </si>
  <si>
    <t xml:space="preserve">Салат из моркови </t>
  </si>
  <si>
    <t>ТТК</t>
  </si>
  <si>
    <t>Салат из квашеной капусты</t>
  </si>
  <si>
    <t>№47/2015 Дели</t>
  </si>
  <si>
    <t>Котлеты Аппетитные мясо-куриные</t>
  </si>
  <si>
    <t>ТТК от 01.11.2022</t>
  </si>
  <si>
    <t>ТТК № 2738 от 07.12.2023</t>
  </si>
  <si>
    <t>Бифштекс рубленый по-домашнему</t>
  </si>
  <si>
    <t>№52/2015 Дели</t>
  </si>
  <si>
    <t>Плов с куриными грудками</t>
  </si>
  <si>
    <t>ТТК 2021г Июль</t>
  </si>
  <si>
    <t>№ 47/2015г Дели</t>
  </si>
  <si>
    <t>№ 202/2015г Дели</t>
  </si>
  <si>
    <t>Плоды и свежие ягоды (яблоки)</t>
  </si>
  <si>
    <t>Жаркое из филе куриных грудок</t>
  </si>
  <si>
    <t>Декабрь</t>
  </si>
  <si>
    <t>Каша рисовая вязкая</t>
  </si>
  <si>
    <t>Форма ежедневного меню приготавливаемых блюд</t>
  </si>
  <si>
    <t>директор школы</t>
  </si>
  <si>
    <t>Федорова Т.А.</t>
  </si>
  <si>
    <t>МБОУ "Большемеминская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</si>
</sst>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top" wrapText="1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vertical="top" wrapText="1"/>
    </xf>
    <xf numFmtId="0" fontId="4" fillId="6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3"/>
  <sheetViews>
    <sheetView tabSelected="1" zoomScale="112" zoomScaleNormal="112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A37" sqref="A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5" t="s">
        <v>5</v>
      </c>
      <c r="B1" s="6"/>
      <c r="C1" s="82" t="s">
        <v>99</v>
      </c>
      <c r="D1" s="83"/>
      <c r="E1" s="83"/>
      <c r="F1" s="83"/>
      <c r="G1" s="7" t="s">
        <v>14</v>
      </c>
      <c r="H1" s="6" t="s">
        <v>15</v>
      </c>
      <c r="I1" s="84" t="s">
        <v>97</v>
      </c>
      <c r="J1" s="84"/>
      <c r="K1" s="84"/>
      <c r="L1" s="84"/>
      <c r="M1" s="6"/>
    </row>
    <row r="2" spans="1:21" ht="18.75" x14ac:dyDescent="0.2">
      <c r="A2" s="8" t="s">
        <v>96</v>
      </c>
      <c r="B2" s="6"/>
      <c r="C2" s="6"/>
      <c r="D2" s="5"/>
      <c r="E2" s="5"/>
      <c r="F2" s="6"/>
      <c r="G2" s="6"/>
      <c r="H2" s="6" t="s">
        <v>16</v>
      </c>
      <c r="I2" s="84" t="s">
        <v>98</v>
      </c>
      <c r="J2" s="84"/>
      <c r="K2" s="84"/>
      <c r="L2" s="84"/>
      <c r="M2" s="6"/>
    </row>
    <row r="3" spans="1:21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94</v>
      </c>
      <c r="K3" s="13">
        <v>2024</v>
      </c>
      <c r="L3" s="5"/>
      <c r="M3" s="6"/>
    </row>
    <row r="4" spans="1:21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33</v>
      </c>
      <c r="J4" s="14" t="s">
        <v>34</v>
      </c>
      <c r="K4" s="14" t="s">
        <v>35</v>
      </c>
      <c r="L4" s="6"/>
      <c r="M4" s="6"/>
    </row>
    <row r="5" spans="1:21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31</v>
      </c>
      <c r="H5" s="17" t="s">
        <v>32</v>
      </c>
      <c r="I5" s="17" t="s">
        <v>8</v>
      </c>
      <c r="J5" s="17" t="s">
        <v>1</v>
      </c>
      <c r="K5" s="17" t="s">
        <v>2</v>
      </c>
      <c r="L5" s="17" t="s">
        <v>3</v>
      </c>
      <c r="M5" s="53"/>
      <c r="N5" s="53"/>
      <c r="O5" s="53"/>
      <c r="P5" s="53"/>
      <c r="Q5" s="53"/>
      <c r="R5" s="53"/>
      <c r="S5" s="53"/>
      <c r="T5" s="54"/>
      <c r="U5" s="53"/>
    </row>
    <row r="6" spans="1:21" ht="26.25" thickBot="1" x14ac:dyDescent="0.3">
      <c r="A6" s="19">
        <v>1</v>
      </c>
      <c r="B6" s="20">
        <v>1</v>
      </c>
      <c r="C6" s="21" t="s">
        <v>22</v>
      </c>
      <c r="D6" s="22" t="s">
        <v>18</v>
      </c>
      <c r="E6" s="25" t="s">
        <v>69</v>
      </c>
      <c r="F6" s="72" t="s">
        <v>68</v>
      </c>
      <c r="G6" s="74">
        <v>90</v>
      </c>
      <c r="H6" s="74"/>
      <c r="I6" s="74">
        <v>223</v>
      </c>
      <c r="J6" s="78">
        <v>12.79</v>
      </c>
      <c r="K6" s="78">
        <v>13.93</v>
      </c>
      <c r="L6" s="78">
        <v>11.73</v>
      </c>
      <c r="M6" s="55"/>
      <c r="N6" s="56"/>
      <c r="O6" s="55"/>
      <c r="P6" s="55"/>
      <c r="Q6" s="55"/>
      <c r="R6" s="55"/>
      <c r="S6" s="55"/>
      <c r="T6" s="57"/>
      <c r="U6" s="55"/>
    </row>
    <row r="7" spans="1:21" ht="15.75" x14ac:dyDescent="0.25">
      <c r="A7" s="26"/>
      <c r="B7" s="27"/>
      <c r="C7" s="28"/>
      <c r="D7" s="22" t="s">
        <v>18</v>
      </c>
      <c r="E7" s="52" t="s">
        <v>70</v>
      </c>
      <c r="F7" s="69" t="s">
        <v>95</v>
      </c>
      <c r="G7" s="75">
        <v>150</v>
      </c>
      <c r="H7" s="75"/>
      <c r="I7" s="75">
        <v>142</v>
      </c>
      <c r="J7" s="79">
        <v>2.3029999999999999</v>
      </c>
      <c r="K7" s="79">
        <v>4.1289999999999996</v>
      </c>
      <c r="L7" s="79">
        <v>23.943999999999999</v>
      </c>
      <c r="M7" s="58"/>
      <c r="N7" s="3"/>
      <c r="O7" s="58"/>
      <c r="P7" s="58"/>
      <c r="Q7" s="58"/>
      <c r="R7" s="58"/>
      <c r="S7" s="58"/>
      <c r="T7" s="59"/>
      <c r="U7" s="58"/>
    </row>
    <row r="8" spans="1:21" ht="15.75" x14ac:dyDescent="0.25">
      <c r="A8" s="26"/>
      <c r="B8" s="27"/>
      <c r="C8" s="28"/>
      <c r="D8" s="31" t="s">
        <v>19</v>
      </c>
      <c r="E8" s="33" t="s">
        <v>50</v>
      </c>
      <c r="F8" s="73" t="s">
        <v>37</v>
      </c>
      <c r="G8" s="75">
        <v>208</v>
      </c>
      <c r="H8" s="75"/>
      <c r="I8" s="75">
        <v>32</v>
      </c>
      <c r="J8" s="79">
        <v>2.1000000000000001E-2</v>
      </c>
      <c r="K8" s="79">
        <v>5.0000000000000001E-3</v>
      </c>
      <c r="L8" s="79">
        <v>7.9889999999999999</v>
      </c>
      <c r="M8" s="58"/>
      <c r="N8" s="60"/>
      <c r="O8" s="58"/>
      <c r="P8" s="58"/>
      <c r="Q8" s="58"/>
      <c r="R8" s="58"/>
      <c r="S8" s="58"/>
      <c r="T8" s="61"/>
      <c r="U8" s="58"/>
    </row>
    <row r="9" spans="1:21" ht="15.75" x14ac:dyDescent="0.25">
      <c r="A9" s="26"/>
      <c r="B9" s="27"/>
      <c r="C9" s="28"/>
      <c r="D9" s="31" t="s">
        <v>20</v>
      </c>
      <c r="E9" s="33"/>
      <c r="F9" s="4" t="s">
        <v>39</v>
      </c>
      <c r="G9" s="75">
        <v>40</v>
      </c>
      <c r="H9" s="75"/>
      <c r="I9" s="75">
        <v>91</v>
      </c>
      <c r="J9" s="79">
        <v>2.52</v>
      </c>
      <c r="K9" s="79">
        <v>0.36</v>
      </c>
      <c r="L9" s="79">
        <v>18.84</v>
      </c>
      <c r="M9" s="58"/>
      <c r="N9" s="4"/>
      <c r="O9" s="58"/>
      <c r="P9" s="58"/>
      <c r="Q9" s="58"/>
      <c r="R9" s="58"/>
      <c r="S9" s="58"/>
      <c r="T9" s="61"/>
      <c r="U9" s="58"/>
    </row>
    <row r="10" spans="1:21" ht="15.75" x14ac:dyDescent="0.25">
      <c r="A10" s="26"/>
      <c r="B10" s="27"/>
      <c r="C10" s="28"/>
      <c r="D10" s="31" t="s">
        <v>21</v>
      </c>
      <c r="E10" s="33" t="s">
        <v>56</v>
      </c>
      <c r="F10" s="73" t="s">
        <v>55</v>
      </c>
      <c r="G10" s="75">
        <v>120</v>
      </c>
      <c r="H10" s="75"/>
      <c r="I10" s="75">
        <v>56</v>
      </c>
      <c r="J10" s="79">
        <v>0.48</v>
      </c>
      <c r="K10" s="79">
        <v>0.48</v>
      </c>
      <c r="L10" s="79">
        <v>11.76</v>
      </c>
      <c r="M10" s="58"/>
      <c r="N10" s="60"/>
      <c r="O10" s="58"/>
      <c r="P10" s="58"/>
      <c r="Q10" s="58"/>
      <c r="R10" s="58"/>
      <c r="S10" s="58"/>
      <c r="T10" s="61"/>
      <c r="U10" s="58"/>
    </row>
    <row r="11" spans="1:21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  <c r="M11" s="58"/>
      <c r="N11" s="60"/>
      <c r="O11" s="58"/>
      <c r="P11" s="58"/>
      <c r="Q11" s="58"/>
      <c r="R11" s="58"/>
      <c r="S11" s="58"/>
      <c r="T11" s="61"/>
      <c r="U11" s="58"/>
    </row>
    <row r="12" spans="1:21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  <c r="M12" s="58"/>
      <c r="N12" s="60"/>
      <c r="O12" s="58"/>
      <c r="P12" s="58"/>
      <c r="Q12" s="58"/>
      <c r="R12" s="58"/>
      <c r="S12" s="58"/>
      <c r="T12" s="61"/>
      <c r="U12" s="58"/>
    </row>
    <row r="13" spans="1:21" ht="15.75" x14ac:dyDescent="0.25">
      <c r="A13" s="35"/>
      <c r="B13" s="36"/>
      <c r="C13" s="37"/>
      <c r="D13" s="38" t="s">
        <v>30</v>
      </c>
      <c r="E13" s="40"/>
      <c r="F13" s="39"/>
      <c r="G13" s="76">
        <f>SUM(G6:G12)</f>
        <v>608</v>
      </c>
      <c r="H13" s="76">
        <v>66.760000000000005</v>
      </c>
      <c r="I13" s="76">
        <v>544</v>
      </c>
      <c r="J13" s="76">
        <v>18.114000000000001</v>
      </c>
      <c r="K13" s="76">
        <f>SUM(K6:K12)</f>
        <v>18.903999999999996</v>
      </c>
      <c r="L13" s="76">
        <v>74.263000000000005</v>
      </c>
      <c r="M13" s="62"/>
      <c r="N13" s="63"/>
      <c r="O13" s="62"/>
      <c r="P13" s="62"/>
      <c r="Q13" s="62"/>
      <c r="R13" s="62"/>
      <c r="S13" s="62"/>
      <c r="T13" s="64"/>
      <c r="U13" s="62"/>
    </row>
    <row r="14" spans="1:21" ht="15" x14ac:dyDescent="0.25">
      <c r="A14" s="41">
        <f>A6</f>
        <v>1</v>
      </c>
      <c r="B14" s="42">
        <f>B6</f>
        <v>1</v>
      </c>
      <c r="C14" s="43"/>
      <c r="D14" s="31" t="s">
        <v>23</v>
      </c>
      <c r="E14" s="33"/>
      <c r="F14" s="32"/>
      <c r="G14" s="30"/>
      <c r="H14" s="30"/>
      <c r="I14" s="30"/>
      <c r="J14" s="30"/>
      <c r="K14" s="30"/>
      <c r="L14" s="30"/>
      <c r="M14" s="58"/>
      <c r="N14" s="60"/>
      <c r="O14" s="58"/>
      <c r="P14" s="58"/>
      <c r="Q14" s="58"/>
      <c r="R14" s="58"/>
      <c r="S14" s="58"/>
      <c r="T14" s="61"/>
      <c r="U14" s="58"/>
    </row>
    <row r="15" spans="1:21" ht="15" x14ac:dyDescent="0.25">
      <c r="A15" s="26"/>
      <c r="B15" s="27"/>
      <c r="C15" s="28"/>
      <c r="D15" s="31" t="s">
        <v>24</v>
      </c>
      <c r="E15" s="33"/>
      <c r="F15" s="32"/>
      <c r="G15" s="30"/>
      <c r="H15" s="30"/>
      <c r="I15" s="30"/>
      <c r="J15" s="30"/>
      <c r="K15" s="30"/>
      <c r="L15" s="30"/>
      <c r="M15" s="58"/>
      <c r="N15" s="60"/>
      <c r="O15" s="58"/>
      <c r="P15" s="58"/>
      <c r="Q15" s="58"/>
      <c r="R15" s="58"/>
      <c r="S15" s="58"/>
      <c r="T15" s="61"/>
      <c r="U15" s="58"/>
    </row>
    <row r="16" spans="1:21" ht="15" x14ac:dyDescent="0.25">
      <c r="A16" s="26"/>
      <c r="B16" s="27"/>
      <c r="C16" s="28"/>
      <c r="D16" s="31" t="s">
        <v>25</v>
      </c>
      <c r="E16" s="33"/>
      <c r="F16" s="32"/>
      <c r="G16" s="30"/>
      <c r="H16" s="30"/>
      <c r="I16" s="30"/>
      <c r="J16" s="30"/>
      <c r="K16" s="30"/>
      <c r="L16" s="30"/>
      <c r="M16" s="58"/>
      <c r="N16" s="60"/>
      <c r="O16" s="58"/>
      <c r="P16" s="58"/>
      <c r="Q16" s="58"/>
      <c r="R16" s="58"/>
      <c r="S16" s="58"/>
      <c r="T16" s="61"/>
      <c r="U16" s="58"/>
    </row>
    <row r="17" spans="1:21" ht="15" x14ac:dyDescent="0.25">
      <c r="A17" s="26"/>
      <c r="B17" s="27"/>
      <c r="C17" s="28"/>
      <c r="D17" s="31" t="s">
        <v>26</v>
      </c>
      <c r="E17" s="33"/>
      <c r="F17" s="32"/>
      <c r="G17" s="30"/>
      <c r="H17" s="30"/>
      <c r="I17" s="30"/>
      <c r="J17" s="30"/>
      <c r="K17" s="30"/>
      <c r="L17" s="30"/>
      <c r="M17" s="58"/>
      <c r="N17" s="60"/>
      <c r="O17" s="58"/>
      <c r="P17" s="58"/>
      <c r="Q17" s="58"/>
      <c r="R17" s="58"/>
      <c r="S17" s="58"/>
      <c r="T17" s="61"/>
      <c r="U17" s="58"/>
    </row>
    <row r="18" spans="1:21" ht="15" x14ac:dyDescent="0.25">
      <c r="A18" s="26"/>
      <c r="B18" s="27"/>
      <c r="C18" s="28"/>
      <c r="D18" s="31" t="s">
        <v>27</v>
      </c>
      <c r="E18" s="33"/>
      <c r="F18" s="32"/>
      <c r="G18" s="30"/>
      <c r="H18" s="30"/>
      <c r="I18" s="30"/>
      <c r="J18" s="30"/>
      <c r="K18" s="30"/>
      <c r="L18" s="30"/>
      <c r="M18" s="58"/>
      <c r="N18" s="60"/>
      <c r="O18" s="58"/>
      <c r="P18" s="58"/>
      <c r="Q18" s="58"/>
      <c r="R18" s="58"/>
      <c r="S18" s="58"/>
      <c r="T18" s="61"/>
      <c r="U18" s="58"/>
    </row>
    <row r="19" spans="1:21" ht="15" x14ac:dyDescent="0.25">
      <c r="A19" s="26"/>
      <c r="B19" s="27"/>
      <c r="C19" s="28"/>
      <c r="D19" s="31" t="s">
        <v>28</v>
      </c>
      <c r="E19" s="33"/>
      <c r="F19" s="32"/>
      <c r="G19" s="30"/>
      <c r="H19" s="30"/>
      <c r="I19" s="30"/>
      <c r="J19" s="30"/>
      <c r="K19" s="30"/>
      <c r="L19" s="30"/>
      <c r="M19" s="58"/>
      <c r="N19" s="60"/>
      <c r="O19" s="58"/>
      <c r="P19" s="58"/>
      <c r="Q19" s="58"/>
      <c r="R19" s="58"/>
      <c r="S19" s="58"/>
      <c r="T19" s="61"/>
      <c r="U19" s="58"/>
    </row>
    <row r="20" spans="1:21" ht="15" x14ac:dyDescent="0.25">
      <c r="A20" s="26"/>
      <c r="B20" s="27"/>
      <c r="C20" s="28"/>
      <c r="D20" s="31" t="s">
        <v>29</v>
      </c>
      <c r="E20" s="33"/>
      <c r="F20" s="32"/>
      <c r="G20" s="30"/>
      <c r="H20" s="30"/>
      <c r="I20" s="30"/>
      <c r="J20" s="30"/>
      <c r="K20" s="30"/>
      <c r="L20" s="30"/>
      <c r="M20" s="58"/>
      <c r="N20" s="60"/>
      <c r="O20" s="58"/>
      <c r="P20" s="58"/>
      <c r="Q20" s="58"/>
      <c r="R20" s="58"/>
      <c r="S20" s="58"/>
      <c r="T20" s="61"/>
      <c r="U20" s="58"/>
    </row>
    <row r="21" spans="1:21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  <c r="M21" s="58"/>
      <c r="N21" s="60"/>
      <c r="O21" s="58"/>
      <c r="P21" s="58"/>
      <c r="Q21" s="58"/>
      <c r="R21" s="58"/>
      <c r="S21" s="58"/>
      <c r="T21" s="61"/>
      <c r="U21" s="58"/>
    </row>
    <row r="22" spans="1:21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  <c r="M22" s="58"/>
      <c r="N22" s="60"/>
      <c r="O22" s="58"/>
      <c r="P22" s="58"/>
      <c r="Q22" s="58"/>
      <c r="R22" s="58"/>
      <c r="S22" s="58"/>
      <c r="T22" s="61"/>
      <c r="U22" s="58"/>
    </row>
    <row r="23" spans="1:21" ht="15" x14ac:dyDescent="0.25">
      <c r="A23" s="35"/>
      <c r="B23" s="36"/>
      <c r="C23" s="37"/>
      <c r="D23" s="38" t="s">
        <v>30</v>
      </c>
      <c r="E23" s="40"/>
      <c r="F23" s="39"/>
      <c r="G23" s="71">
        <f>SUM(G14:G22)</f>
        <v>0</v>
      </c>
      <c r="H23" s="71">
        <f>SUM(H14:H22)</f>
        <v>0</v>
      </c>
      <c r="I23" s="71">
        <f>SUM(I14:I22)</f>
        <v>0</v>
      </c>
      <c r="J23" s="71">
        <f>SUM(J14:J22)</f>
        <v>0</v>
      </c>
      <c r="K23" s="71">
        <f>SUM(K14:K22)</f>
        <v>0</v>
      </c>
      <c r="L23" s="71">
        <f>SUM(L14:L22)</f>
        <v>0</v>
      </c>
      <c r="M23" s="62"/>
      <c r="N23" s="63"/>
      <c r="O23" s="62"/>
      <c r="P23" s="62"/>
      <c r="Q23" s="62"/>
      <c r="R23" s="62"/>
      <c r="S23" s="62"/>
      <c r="T23" s="64"/>
      <c r="U23" s="62"/>
    </row>
    <row r="24" spans="1:21" ht="15" customHeight="1" thickBot="1" x14ac:dyDescent="0.25">
      <c r="A24" s="44">
        <f>A6</f>
        <v>1</v>
      </c>
      <c r="B24" s="45">
        <f>B6</f>
        <v>1</v>
      </c>
      <c r="C24" s="80" t="s">
        <v>4</v>
      </c>
      <c r="D24" s="81"/>
      <c r="E24" s="47"/>
      <c r="F24" s="70"/>
      <c r="G24" s="47">
        <f>G13+G23</f>
        <v>608</v>
      </c>
      <c r="H24" s="47">
        <f>H13+H23</f>
        <v>66.760000000000005</v>
      </c>
      <c r="I24" s="47">
        <f>I13+I23</f>
        <v>544</v>
      </c>
      <c r="J24" s="47">
        <f>J13+J23</f>
        <v>18.114000000000001</v>
      </c>
      <c r="K24" s="47">
        <f>K13+K23</f>
        <v>18.903999999999996</v>
      </c>
      <c r="L24" s="47">
        <f>L13+L23</f>
        <v>74.263000000000005</v>
      </c>
      <c r="M24" s="65"/>
      <c r="N24" s="66"/>
      <c r="O24" s="65"/>
      <c r="P24" s="65"/>
      <c r="Q24" s="65"/>
      <c r="R24" s="65"/>
      <c r="S24" s="65"/>
      <c r="T24" s="65"/>
      <c r="U24" s="65"/>
    </row>
    <row r="25" spans="1:21" ht="25.5" x14ac:dyDescent="0.25">
      <c r="A25" s="48">
        <v>1</v>
      </c>
      <c r="B25" s="27">
        <v>2</v>
      </c>
      <c r="C25" s="21" t="s">
        <v>22</v>
      </c>
      <c r="D25" s="22" t="s">
        <v>18</v>
      </c>
      <c r="E25" s="25" t="s">
        <v>71</v>
      </c>
      <c r="F25" s="72" t="s">
        <v>93</v>
      </c>
      <c r="G25" s="74">
        <v>200</v>
      </c>
      <c r="H25" s="74"/>
      <c r="I25" s="74">
        <v>341</v>
      </c>
      <c r="J25" s="74">
        <v>12.89</v>
      </c>
      <c r="K25" s="74">
        <v>15.91</v>
      </c>
      <c r="L25" s="74">
        <v>35.79</v>
      </c>
      <c r="M25" s="55"/>
      <c r="N25" s="56"/>
      <c r="O25" s="55"/>
      <c r="P25" s="55"/>
      <c r="Q25" s="55"/>
      <c r="R25" s="55"/>
      <c r="S25" s="55"/>
      <c r="T25" s="57"/>
      <c r="U25" s="55"/>
    </row>
    <row r="26" spans="1:21" ht="15.75" x14ac:dyDescent="0.25">
      <c r="A26" s="48"/>
      <c r="B26" s="27"/>
      <c r="C26" s="28"/>
      <c r="D26" s="31" t="s">
        <v>19</v>
      </c>
      <c r="E26" s="33" t="s">
        <v>50</v>
      </c>
      <c r="F26" s="73" t="s">
        <v>37</v>
      </c>
      <c r="G26" s="75">
        <v>208</v>
      </c>
      <c r="H26" s="75"/>
      <c r="I26" s="75">
        <v>32</v>
      </c>
      <c r="J26" s="75">
        <v>2.1000000000000001E-2</v>
      </c>
      <c r="K26" s="75">
        <v>5.0000000000000001E-3</v>
      </c>
      <c r="L26" s="75">
        <v>7.9889999999999999</v>
      </c>
      <c r="M26" s="58"/>
      <c r="N26" s="60"/>
      <c r="O26" s="58"/>
      <c r="P26" s="58"/>
      <c r="Q26" s="58"/>
      <c r="R26" s="58"/>
      <c r="S26" s="58"/>
      <c r="T26" s="61"/>
      <c r="U26" s="58"/>
    </row>
    <row r="27" spans="1:21" ht="15.75" x14ac:dyDescent="0.25">
      <c r="A27" s="48"/>
      <c r="B27" s="27"/>
      <c r="C27" s="28"/>
      <c r="D27" s="31" t="s">
        <v>20</v>
      </c>
      <c r="E27" s="33"/>
      <c r="F27" s="4" t="s">
        <v>39</v>
      </c>
      <c r="G27" s="75">
        <v>40</v>
      </c>
      <c r="H27" s="75"/>
      <c r="I27" s="75">
        <v>91</v>
      </c>
      <c r="J27" s="75">
        <v>2.52</v>
      </c>
      <c r="K27" s="75">
        <v>0.36</v>
      </c>
      <c r="L27" s="75">
        <v>18.84</v>
      </c>
      <c r="M27" s="58"/>
      <c r="N27" s="4"/>
      <c r="O27" s="58"/>
      <c r="P27" s="58"/>
      <c r="Q27" s="58"/>
      <c r="R27" s="58"/>
      <c r="S27" s="58"/>
      <c r="T27" s="61"/>
      <c r="U27" s="58"/>
    </row>
    <row r="28" spans="1:21" ht="15.75" x14ac:dyDescent="0.25">
      <c r="A28" s="48"/>
      <c r="B28" s="27"/>
      <c r="C28" s="28"/>
      <c r="D28" s="31" t="s">
        <v>21</v>
      </c>
      <c r="E28" s="33"/>
      <c r="F28" s="73"/>
      <c r="G28" s="75"/>
      <c r="H28" s="75"/>
      <c r="I28" s="75"/>
      <c r="J28" s="75"/>
      <c r="K28" s="75"/>
      <c r="L28" s="75"/>
      <c r="M28" s="58"/>
      <c r="N28" s="60"/>
      <c r="O28" s="58"/>
      <c r="P28" s="58"/>
      <c r="Q28" s="58"/>
      <c r="R28" s="58"/>
      <c r="S28" s="58"/>
      <c r="T28" s="61"/>
      <c r="U28" s="58"/>
    </row>
    <row r="29" spans="1:21" ht="25.5" x14ac:dyDescent="0.25">
      <c r="A29" s="48"/>
      <c r="B29" s="27"/>
      <c r="C29" s="28"/>
      <c r="D29" s="31"/>
      <c r="E29" s="33" t="s">
        <v>72</v>
      </c>
      <c r="F29" s="73" t="s">
        <v>41</v>
      </c>
      <c r="G29" s="75">
        <v>60</v>
      </c>
      <c r="H29" s="75"/>
      <c r="I29" s="75">
        <v>54</v>
      </c>
      <c r="J29" s="75">
        <v>0.93100000000000005</v>
      </c>
      <c r="K29" s="75">
        <v>3.0510000000000002</v>
      </c>
      <c r="L29" s="75">
        <v>5.6449999999999996</v>
      </c>
      <c r="M29" s="58"/>
      <c r="N29" s="60"/>
      <c r="O29" s="58"/>
      <c r="P29" s="58"/>
      <c r="Q29" s="58"/>
      <c r="R29" s="58"/>
      <c r="S29" s="58"/>
      <c r="T29" s="61"/>
      <c r="U29" s="58"/>
    </row>
    <row r="30" spans="1:21" ht="15.75" x14ac:dyDescent="0.25">
      <c r="A30" s="48"/>
      <c r="B30" s="27"/>
      <c r="C30" s="28"/>
      <c r="D30" s="34"/>
      <c r="E30" s="33" t="s">
        <v>54</v>
      </c>
      <c r="F30" s="32"/>
      <c r="G30" s="75"/>
      <c r="H30" s="75"/>
      <c r="I30" s="75"/>
      <c r="J30" s="75"/>
      <c r="K30" s="75"/>
      <c r="L30" s="75"/>
      <c r="M30" s="58"/>
      <c r="N30" s="60"/>
      <c r="O30" s="58"/>
      <c r="P30" s="58"/>
      <c r="Q30" s="58"/>
      <c r="R30" s="58"/>
      <c r="S30" s="58"/>
      <c r="T30" s="61"/>
      <c r="U30" s="58"/>
    </row>
    <row r="31" spans="1:21" ht="15.75" x14ac:dyDescent="0.25">
      <c r="A31" s="48"/>
      <c r="B31" s="27"/>
      <c r="C31" s="28"/>
      <c r="D31" s="29"/>
      <c r="E31" s="33"/>
      <c r="F31" s="32"/>
      <c r="G31" s="75"/>
      <c r="H31" s="75"/>
      <c r="I31" s="75"/>
      <c r="J31" s="75"/>
      <c r="K31" s="75"/>
      <c r="L31" s="75"/>
      <c r="M31" s="58"/>
      <c r="N31" s="60"/>
      <c r="O31" s="58"/>
      <c r="P31" s="58"/>
      <c r="Q31" s="58"/>
      <c r="R31" s="58"/>
      <c r="S31" s="58"/>
      <c r="T31" s="61"/>
      <c r="U31" s="58"/>
    </row>
    <row r="32" spans="1:21" ht="15.75" x14ac:dyDescent="0.25">
      <c r="A32" s="49"/>
      <c r="B32" s="36"/>
      <c r="C32" s="37"/>
      <c r="D32" s="38" t="s">
        <v>30</v>
      </c>
      <c r="E32" s="40"/>
      <c r="F32" s="39"/>
      <c r="G32" s="76">
        <f>SUM(G25:G31)</f>
        <v>508</v>
      </c>
      <c r="H32" s="76">
        <v>66.760000000000005</v>
      </c>
      <c r="I32" s="76">
        <f>SUM(I25:I31)</f>
        <v>518</v>
      </c>
      <c r="J32" s="76">
        <f>SUM(J25:J31)</f>
        <v>16.362000000000002</v>
      </c>
      <c r="K32" s="76">
        <f>SUM(K25:K31)</f>
        <v>19.326000000000001</v>
      </c>
      <c r="L32" s="76">
        <f>SUM(L25:L31)</f>
        <v>68.263999999999996</v>
      </c>
      <c r="M32" s="62"/>
      <c r="N32" s="63"/>
      <c r="O32" s="62"/>
      <c r="P32" s="62"/>
      <c r="Q32" s="62"/>
      <c r="R32" s="62"/>
      <c r="S32" s="62"/>
      <c r="T32" s="64"/>
      <c r="U32" s="62"/>
    </row>
    <row r="33" spans="1:21" ht="15" x14ac:dyDescent="0.25">
      <c r="A33" s="42">
        <f>A25</f>
        <v>1</v>
      </c>
      <c r="B33" s="42">
        <f>B25</f>
        <v>2</v>
      </c>
      <c r="C33" s="43"/>
      <c r="D33" s="31" t="s">
        <v>23</v>
      </c>
      <c r="E33" s="33"/>
      <c r="F33" s="32"/>
      <c r="G33" s="30"/>
      <c r="H33" s="30"/>
      <c r="I33" s="30"/>
      <c r="J33" s="30"/>
      <c r="K33" s="30"/>
      <c r="L33" s="30"/>
      <c r="M33" s="58"/>
      <c r="N33" s="60"/>
      <c r="O33" s="58"/>
      <c r="P33" s="58"/>
      <c r="Q33" s="58"/>
      <c r="R33" s="58"/>
      <c r="S33" s="58"/>
      <c r="T33" s="61"/>
      <c r="U33" s="58"/>
    </row>
    <row r="34" spans="1:21" ht="15" x14ac:dyDescent="0.25">
      <c r="A34" s="48"/>
      <c r="B34" s="27"/>
      <c r="C34" s="28"/>
      <c r="D34" s="31" t="s">
        <v>24</v>
      </c>
      <c r="E34" s="33"/>
      <c r="F34" s="32"/>
      <c r="G34" s="30"/>
      <c r="H34" s="30"/>
      <c r="I34" s="30"/>
      <c r="J34" s="30"/>
      <c r="K34" s="30"/>
      <c r="L34" s="30"/>
      <c r="M34" s="58"/>
      <c r="N34" s="60"/>
      <c r="O34" s="58"/>
      <c r="P34" s="58"/>
      <c r="Q34" s="58"/>
      <c r="R34" s="58"/>
      <c r="S34" s="58"/>
      <c r="T34" s="61"/>
      <c r="U34" s="58"/>
    </row>
    <row r="35" spans="1:21" ht="15" x14ac:dyDescent="0.25">
      <c r="A35" s="48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  <c r="M35" s="58"/>
      <c r="N35" s="60"/>
      <c r="O35" s="58"/>
      <c r="P35" s="58"/>
      <c r="Q35" s="58"/>
      <c r="R35" s="58"/>
      <c r="S35" s="58"/>
      <c r="T35" s="61"/>
      <c r="U35" s="58"/>
    </row>
    <row r="36" spans="1:21" ht="15" x14ac:dyDescent="0.25">
      <c r="A36" s="48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  <c r="M36" s="58"/>
      <c r="N36" s="60"/>
      <c r="O36" s="58"/>
      <c r="P36" s="58"/>
      <c r="Q36" s="58"/>
      <c r="R36" s="58"/>
      <c r="S36" s="58"/>
      <c r="T36" s="61"/>
      <c r="U36" s="58"/>
    </row>
    <row r="37" spans="1:21" ht="15" x14ac:dyDescent="0.25">
      <c r="A37" s="48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  <c r="M37" s="58"/>
      <c r="N37" s="60"/>
      <c r="O37" s="58"/>
      <c r="P37" s="58"/>
      <c r="Q37" s="58"/>
      <c r="R37" s="58"/>
      <c r="S37" s="58"/>
      <c r="T37" s="61"/>
      <c r="U37" s="58"/>
    </row>
    <row r="38" spans="1:21" ht="15" x14ac:dyDescent="0.25">
      <c r="A38" s="48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  <c r="M38" s="58"/>
      <c r="N38" s="60"/>
      <c r="O38" s="58"/>
      <c r="P38" s="58"/>
      <c r="Q38" s="58"/>
      <c r="R38" s="58"/>
      <c r="S38" s="58"/>
      <c r="T38" s="61"/>
      <c r="U38" s="58"/>
    </row>
    <row r="39" spans="1:21" ht="15" x14ac:dyDescent="0.25">
      <c r="A39" s="48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  <c r="M39" s="58"/>
      <c r="N39" s="60"/>
      <c r="O39" s="58"/>
      <c r="P39" s="58"/>
      <c r="Q39" s="58"/>
      <c r="R39" s="58"/>
      <c r="S39" s="58"/>
      <c r="T39" s="61"/>
      <c r="U39" s="58"/>
    </row>
    <row r="40" spans="1:21" ht="15" x14ac:dyDescent="0.25">
      <c r="A40" s="48"/>
      <c r="B40" s="27"/>
      <c r="C40" s="28"/>
      <c r="D40" s="29"/>
      <c r="E40" s="33"/>
      <c r="F40" s="32"/>
      <c r="G40" s="30"/>
      <c r="H40" s="30"/>
      <c r="I40" s="30"/>
      <c r="J40" s="30"/>
      <c r="K40" s="30"/>
      <c r="L40" s="30"/>
      <c r="M40" s="58"/>
      <c r="N40" s="60"/>
      <c r="O40" s="58"/>
      <c r="P40" s="58"/>
      <c r="Q40" s="58"/>
      <c r="R40" s="58"/>
      <c r="S40" s="58"/>
      <c r="T40" s="61"/>
      <c r="U40" s="58"/>
    </row>
    <row r="41" spans="1:21" ht="15" x14ac:dyDescent="0.25">
      <c r="A41" s="48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  <c r="M41" s="58"/>
      <c r="N41" s="60"/>
      <c r="O41" s="58"/>
      <c r="P41" s="58"/>
      <c r="Q41" s="58"/>
      <c r="R41" s="58"/>
      <c r="S41" s="58"/>
      <c r="T41" s="61"/>
      <c r="U41" s="58"/>
    </row>
    <row r="42" spans="1:21" ht="15" x14ac:dyDescent="0.25">
      <c r="A42" s="49"/>
      <c r="B42" s="36"/>
      <c r="C42" s="37"/>
      <c r="D42" s="38" t="s">
        <v>30</v>
      </c>
      <c r="E42" s="40"/>
      <c r="F42" s="39"/>
      <c r="G42" s="71">
        <f>SUM(G33:G41)</f>
        <v>0</v>
      </c>
      <c r="H42" s="71">
        <f t="shared" ref="H42:L42" si="0">SUM(H33:H41)</f>
        <v>0</v>
      </c>
      <c r="I42" s="71">
        <f t="shared" si="0"/>
        <v>0</v>
      </c>
      <c r="J42" s="71">
        <f t="shared" si="0"/>
        <v>0</v>
      </c>
      <c r="K42" s="71">
        <f t="shared" si="0"/>
        <v>0</v>
      </c>
      <c r="L42" s="71">
        <f t="shared" si="0"/>
        <v>0</v>
      </c>
      <c r="M42" s="62"/>
      <c r="N42" s="63"/>
      <c r="O42" s="62"/>
      <c r="P42" s="62"/>
      <c r="Q42" s="62"/>
      <c r="R42" s="62"/>
      <c r="S42" s="62"/>
      <c r="T42" s="64"/>
      <c r="U42" s="62"/>
    </row>
    <row r="43" spans="1:21" ht="15.75" customHeight="1" thickBot="1" x14ac:dyDescent="0.25">
      <c r="A43" s="50">
        <f>A25</f>
        <v>1</v>
      </c>
      <c r="B43" s="50">
        <f>B25</f>
        <v>2</v>
      </c>
      <c r="C43" s="80" t="s">
        <v>4</v>
      </c>
      <c r="D43" s="81"/>
      <c r="E43" s="47"/>
      <c r="F43" s="46"/>
      <c r="G43" s="47">
        <f>G32+G42</f>
        <v>508</v>
      </c>
      <c r="H43" s="47">
        <f t="shared" ref="H43:L43" si="1">H32+H42</f>
        <v>66.760000000000005</v>
      </c>
      <c r="I43" s="47">
        <f t="shared" si="1"/>
        <v>518</v>
      </c>
      <c r="J43" s="47">
        <f t="shared" si="1"/>
        <v>16.362000000000002</v>
      </c>
      <c r="K43" s="47">
        <f t="shared" si="1"/>
        <v>19.326000000000001</v>
      </c>
      <c r="L43" s="47">
        <f t="shared" si="1"/>
        <v>68.263999999999996</v>
      </c>
      <c r="M43" s="65"/>
      <c r="N43" s="66"/>
      <c r="O43" s="65"/>
      <c r="P43" s="65"/>
      <c r="Q43" s="65"/>
      <c r="R43" s="65"/>
      <c r="S43" s="65"/>
      <c r="T43" s="65"/>
      <c r="U43" s="65"/>
    </row>
    <row r="44" spans="1:21" ht="26.25" thickBot="1" x14ac:dyDescent="0.3">
      <c r="A44" s="19">
        <v>1</v>
      </c>
      <c r="B44" s="20">
        <v>3</v>
      </c>
      <c r="C44" s="21" t="s">
        <v>22</v>
      </c>
      <c r="D44" s="22" t="s">
        <v>18</v>
      </c>
      <c r="E44" s="25" t="s">
        <v>74</v>
      </c>
      <c r="F44" s="72" t="s">
        <v>73</v>
      </c>
      <c r="G44" s="74">
        <v>90</v>
      </c>
      <c r="H44" s="74"/>
      <c r="I44" s="74">
        <v>176</v>
      </c>
      <c r="J44" s="74">
        <v>11.103</v>
      </c>
      <c r="K44" s="74">
        <v>10.108000000000001</v>
      </c>
      <c r="L44" s="74">
        <v>11.093</v>
      </c>
      <c r="M44" s="55"/>
      <c r="N44" s="56"/>
      <c r="O44" s="55"/>
      <c r="P44" s="55"/>
      <c r="Q44" s="55"/>
      <c r="R44" s="55"/>
      <c r="S44" s="55"/>
      <c r="T44" s="57"/>
      <c r="U44" s="55"/>
    </row>
    <row r="45" spans="1:21" ht="25.5" x14ac:dyDescent="0.25">
      <c r="A45" s="26"/>
      <c r="B45" s="27"/>
      <c r="C45" s="28"/>
      <c r="D45" s="22" t="s">
        <v>18</v>
      </c>
      <c r="E45" s="33" t="s">
        <v>75</v>
      </c>
      <c r="F45" s="73" t="s">
        <v>40</v>
      </c>
      <c r="G45" s="75">
        <v>150</v>
      </c>
      <c r="H45" s="75"/>
      <c r="I45" s="75">
        <v>200</v>
      </c>
      <c r="J45" s="75">
        <v>5.0439999999999996</v>
      </c>
      <c r="K45" s="75">
        <v>4.0679999999999996</v>
      </c>
      <c r="L45" s="75">
        <v>35.905999999999999</v>
      </c>
      <c r="M45" s="58"/>
      <c r="N45" s="60"/>
      <c r="O45" s="58"/>
      <c r="P45" s="58"/>
      <c r="Q45" s="58"/>
      <c r="R45" s="58"/>
      <c r="S45" s="58"/>
      <c r="T45" s="61"/>
      <c r="U45" s="58"/>
    </row>
    <row r="46" spans="1:21" ht="15.75" x14ac:dyDescent="0.25">
      <c r="A46" s="26"/>
      <c r="B46" s="27"/>
      <c r="C46" s="28"/>
      <c r="D46" s="51" t="s">
        <v>19</v>
      </c>
      <c r="E46" s="33" t="s">
        <v>36</v>
      </c>
      <c r="F46" s="73" t="s">
        <v>76</v>
      </c>
      <c r="G46" s="75">
        <v>200</v>
      </c>
      <c r="H46" s="75"/>
      <c r="I46" s="75">
        <v>49</v>
      </c>
      <c r="J46" s="75">
        <v>0.08</v>
      </c>
      <c r="K46" s="75">
        <v>0.08</v>
      </c>
      <c r="L46" s="75">
        <v>11.94</v>
      </c>
      <c r="M46" s="58"/>
      <c r="N46" s="60"/>
      <c r="O46" s="58"/>
      <c r="P46" s="58"/>
      <c r="Q46" s="58"/>
      <c r="R46" s="58"/>
      <c r="S46" s="58"/>
      <c r="T46" s="61"/>
      <c r="U46" s="58"/>
    </row>
    <row r="47" spans="1:21" ht="15.75" x14ac:dyDescent="0.25">
      <c r="A47" s="26"/>
      <c r="B47" s="27"/>
      <c r="C47" s="28"/>
      <c r="D47" s="31" t="s">
        <v>20</v>
      </c>
      <c r="E47" s="33"/>
      <c r="F47" s="4" t="s">
        <v>39</v>
      </c>
      <c r="G47" s="75">
        <v>40</v>
      </c>
      <c r="H47" s="75"/>
      <c r="I47" s="75">
        <v>91</v>
      </c>
      <c r="J47" s="75">
        <v>2.52</v>
      </c>
      <c r="K47" s="75">
        <v>0.36</v>
      </c>
      <c r="L47" s="75">
        <v>18.84</v>
      </c>
      <c r="M47" s="58"/>
      <c r="N47" s="4"/>
      <c r="O47" s="58"/>
      <c r="P47" s="58"/>
      <c r="Q47" s="58"/>
      <c r="R47" s="58"/>
      <c r="S47" s="58"/>
      <c r="T47" s="61"/>
      <c r="U47" s="58"/>
    </row>
    <row r="48" spans="1:21" ht="15.75" x14ac:dyDescent="0.25">
      <c r="A48" s="26"/>
      <c r="B48" s="27"/>
      <c r="C48" s="28"/>
      <c r="D48" s="31" t="s">
        <v>21</v>
      </c>
      <c r="E48" s="33"/>
      <c r="F48" s="73"/>
      <c r="G48" s="75"/>
      <c r="H48" s="75"/>
      <c r="I48" s="75"/>
      <c r="J48" s="75"/>
      <c r="K48" s="75"/>
      <c r="L48" s="75"/>
      <c r="M48" s="58"/>
      <c r="N48" s="60"/>
      <c r="O48" s="58"/>
      <c r="P48" s="58"/>
      <c r="Q48" s="58"/>
      <c r="R48" s="58"/>
      <c r="S48" s="58"/>
      <c r="T48" s="61"/>
      <c r="U48" s="58"/>
    </row>
    <row r="49" spans="1:21" ht="25.5" x14ac:dyDescent="0.25">
      <c r="A49" s="26"/>
      <c r="B49" s="27"/>
      <c r="C49" s="28"/>
      <c r="D49" s="29"/>
      <c r="E49" s="33" t="s">
        <v>78</v>
      </c>
      <c r="F49" s="73" t="s">
        <v>77</v>
      </c>
      <c r="G49" s="75">
        <v>60</v>
      </c>
      <c r="H49" s="75"/>
      <c r="I49" s="75">
        <v>22</v>
      </c>
      <c r="J49" s="75">
        <v>1.33</v>
      </c>
      <c r="K49" s="75">
        <v>1.36</v>
      </c>
      <c r="L49" s="75">
        <v>1.1399999999999999</v>
      </c>
      <c r="M49" s="58"/>
      <c r="N49" s="60"/>
      <c r="O49" s="58"/>
      <c r="P49" s="58"/>
      <c r="Q49" s="58"/>
      <c r="R49" s="58"/>
      <c r="S49" s="58"/>
      <c r="T49" s="61"/>
      <c r="U49" s="58"/>
    </row>
    <row r="50" spans="1:21" ht="15.75" x14ac:dyDescent="0.25">
      <c r="A50" s="26"/>
      <c r="B50" s="27"/>
      <c r="C50" s="28"/>
      <c r="D50" s="29"/>
      <c r="E50" s="33"/>
      <c r="F50" s="73"/>
      <c r="G50" s="75"/>
      <c r="H50" s="75"/>
      <c r="I50" s="75"/>
      <c r="J50" s="75"/>
      <c r="K50" s="75"/>
      <c r="L50" s="75"/>
      <c r="M50" s="58"/>
      <c r="N50" s="60"/>
      <c r="O50" s="58"/>
      <c r="P50" s="58"/>
      <c r="Q50" s="58"/>
      <c r="R50" s="58"/>
      <c r="S50" s="58"/>
      <c r="T50" s="61"/>
      <c r="U50" s="58"/>
    </row>
    <row r="51" spans="1:21" ht="15.75" x14ac:dyDescent="0.25">
      <c r="A51" s="35"/>
      <c r="B51" s="36"/>
      <c r="C51" s="37"/>
      <c r="D51" s="38" t="s">
        <v>30</v>
      </c>
      <c r="E51" s="40"/>
      <c r="F51" s="77"/>
      <c r="G51" s="76">
        <f>SUM(G44:G50)</f>
        <v>540</v>
      </c>
      <c r="H51" s="76">
        <v>66.760000000000005</v>
      </c>
      <c r="I51" s="76">
        <f t="shared" ref="I51:L51" si="2">SUM(I44:I50)</f>
        <v>538</v>
      </c>
      <c r="J51" s="76">
        <f t="shared" si="2"/>
        <v>20.076999999999998</v>
      </c>
      <c r="K51" s="76">
        <f t="shared" si="2"/>
        <v>15.975999999999999</v>
      </c>
      <c r="L51" s="76">
        <f t="shared" si="2"/>
        <v>78.918999999999997</v>
      </c>
      <c r="M51" s="62"/>
      <c r="N51" s="63"/>
      <c r="O51" s="62"/>
      <c r="P51" s="62"/>
      <c r="Q51" s="62"/>
      <c r="R51" s="62"/>
      <c r="S51" s="62"/>
      <c r="T51" s="64"/>
      <c r="U51" s="62"/>
    </row>
    <row r="52" spans="1:21" ht="15" x14ac:dyDescent="0.25">
      <c r="A52" s="41">
        <f>A44</f>
        <v>1</v>
      </c>
      <c r="B52" s="42">
        <f>B44</f>
        <v>3</v>
      </c>
      <c r="C52" s="43"/>
      <c r="D52" s="31" t="s">
        <v>23</v>
      </c>
      <c r="E52" s="33"/>
      <c r="F52" s="32"/>
      <c r="G52" s="30"/>
      <c r="H52" s="30"/>
      <c r="I52" s="30"/>
      <c r="J52" s="30"/>
      <c r="K52" s="30"/>
      <c r="L52" s="30"/>
      <c r="M52" s="58"/>
      <c r="N52" s="60"/>
      <c r="O52" s="58"/>
      <c r="P52" s="58"/>
      <c r="Q52" s="58"/>
      <c r="R52" s="58"/>
      <c r="S52" s="58"/>
      <c r="T52" s="61"/>
      <c r="U52" s="58"/>
    </row>
    <row r="53" spans="1:21" ht="15" x14ac:dyDescent="0.25">
      <c r="A53" s="26"/>
      <c r="B53" s="27"/>
      <c r="C53" s="28"/>
      <c r="D53" s="31" t="s">
        <v>24</v>
      </c>
      <c r="E53" s="33"/>
      <c r="F53" s="32"/>
      <c r="G53" s="30"/>
      <c r="H53" s="30"/>
      <c r="I53" s="30"/>
      <c r="J53" s="30"/>
      <c r="K53" s="30"/>
      <c r="L53" s="30"/>
      <c r="M53" s="58"/>
      <c r="N53" s="60"/>
      <c r="O53" s="58"/>
      <c r="P53" s="58"/>
      <c r="Q53" s="58"/>
      <c r="R53" s="58"/>
      <c r="S53" s="58"/>
      <c r="T53" s="61"/>
      <c r="U53" s="58"/>
    </row>
    <row r="54" spans="1:21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  <c r="M54" s="58"/>
      <c r="N54" s="60"/>
      <c r="O54" s="58"/>
      <c r="P54" s="58"/>
      <c r="Q54" s="58"/>
      <c r="R54" s="58"/>
      <c r="S54" s="58"/>
      <c r="T54" s="61"/>
      <c r="U54" s="58"/>
    </row>
    <row r="55" spans="1:21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  <c r="M55" s="58"/>
      <c r="N55" s="60"/>
      <c r="O55" s="58"/>
      <c r="P55" s="58"/>
      <c r="Q55" s="58"/>
      <c r="R55" s="58"/>
      <c r="S55" s="58"/>
      <c r="T55" s="61"/>
      <c r="U55" s="58"/>
    </row>
    <row r="56" spans="1:21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  <c r="M56" s="58"/>
      <c r="N56" s="60"/>
      <c r="O56" s="58"/>
      <c r="P56" s="58"/>
      <c r="Q56" s="58"/>
      <c r="R56" s="58"/>
      <c r="S56" s="58"/>
      <c r="T56" s="61"/>
      <c r="U56" s="58"/>
    </row>
    <row r="57" spans="1:21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  <c r="M57" s="58"/>
      <c r="N57" s="60"/>
      <c r="O57" s="58"/>
      <c r="P57" s="58"/>
      <c r="Q57" s="58"/>
      <c r="R57" s="58"/>
      <c r="S57" s="58"/>
      <c r="T57" s="61"/>
      <c r="U57" s="58"/>
    </row>
    <row r="58" spans="1:21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  <c r="M58" s="58"/>
      <c r="N58" s="60"/>
      <c r="O58" s="58"/>
      <c r="P58" s="58"/>
      <c r="Q58" s="58"/>
      <c r="R58" s="58"/>
      <c r="S58" s="58"/>
      <c r="T58" s="61"/>
      <c r="U58" s="58"/>
    </row>
    <row r="59" spans="1:21" ht="15" x14ac:dyDescent="0.25">
      <c r="A59" s="26"/>
      <c r="B59" s="27"/>
      <c r="C59" s="28"/>
      <c r="D59" s="29"/>
      <c r="E59" s="33"/>
      <c r="F59" s="32"/>
      <c r="G59" s="30"/>
      <c r="H59" s="30"/>
      <c r="I59" s="30"/>
      <c r="J59" s="30"/>
      <c r="K59" s="30"/>
      <c r="L59" s="30"/>
      <c r="M59" s="58"/>
      <c r="N59" s="60"/>
      <c r="O59" s="58"/>
      <c r="P59" s="58"/>
      <c r="Q59" s="58"/>
      <c r="R59" s="58"/>
      <c r="S59" s="58"/>
      <c r="T59" s="61"/>
      <c r="U59" s="58"/>
    </row>
    <row r="60" spans="1:21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  <c r="M60" s="58"/>
      <c r="N60" s="60"/>
      <c r="O60" s="58"/>
      <c r="P60" s="58"/>
      <c r="Q60" s="58"/>
      <c r="R60" s="58"/>
      <c r="S60" s="58"/>
      <c r="T60" s="61"/>
      <c r="U60" s="58"/>
    </row>
    <row r="61" spans="1:21" ht="15" x14ac:dyDescent="0.25">
      <c r="A61" s="35"/>
      <c r="B61" s="36"/>
      <c r="C61" s="37"/>
      <c r="D61" s="38" t="s">
        <v>30</v>
      </c>
      <c r="E61" s="40"/>
      <c r="F61" s="39"/>
      <c r="G61" s="71">
        <f>SUM(G52:G60)</f>
        <v>0</v>
      </c>
      <c r="H61" s="71">
        <f t="shared" ref="H61:L61" si="3">SUM(H52:H60)</f>
        <v>0</v>
      </c>
      <c r="I61" s="71">
        <f t="shared" si="3"/>
        <v>0</v>
      </c>
      <c r="J61" s="71">
        <f t="shared" si="3"/>
        <v>0</v>
      </c>
      <c r="K61" s="71">
        <f t="shared" si="3"/>
        <v>0</v>
      </c>
      <c r="L61" s="71">
        <f t="shared" si="3"/>
        <v>0</v>
      </c>
      <c r="M61" s="62"/>
      <c r="N61" s="63"/>
      <c r="O61" s="62"/>
      <c r="P61" s="62"/>
      <c r="Q61" s="62"/>
      <c r="R61" s="62"/>
      <c r="S61" s="62"/>
      <c r="T61" s="64"/>
      <c r="U61" s="62"/>
    </row>
    <row r="62" spans="1:21" ht="15.75" customHeight="1" thickBot="1" x14ac:dyDescent="0.25">
      <c r="A62" s="44">
        <f>A44</f>
        <v>1</v>
      </c>
      <c r="B62" s="45">
        <f>B44</f>
        <v>3</v>
      </c>
      <c r="C62" s="80" t="s">
        <v>4</v>
      </c>
      <c r="D62" s="81"/>
      <c r="E62" s="47"/>
      <c r="F62" s="46"/>
      <c r="G62" s="47">
        <f>G51+G61</f>
        <v>540</v>
      </c>
      <c r="H62" s="47">
        <f t="shared" ref="H62:L62" si="4">H51+H61</f>
        <v>66.760000000000005</v>
      </c>
      <c r="I62" s="47">
        <f t="shared" si="4"/>
        <v>538</v>
      </c>
      <c r="J62" s="47">
        <f t="shared" si="4"/>
        <v>20.076999999999998</v>
      </c>
      <c r="K62" s="47">
        <f t="shared" si="4"/>
        <v>15.975999999999999</v>
      </c>
      <c r="L62" s="47">
        <f t="shared" si="4"/>
        <v>78.918999999999997</v>
      </c>
      <c r="M62" s="65"/>
      <c r="N62" s="66"/>
      <c r="O62" s="65"/>
      <c r="P62" s="65"/>
      <c r="Q62" s="65"/>
      <c r="R62" s="65"/>
      <c r="S62" s="65"/>
      <c r="T62" s="65"/>
      <c r="U62" s="65"/>
    </row>
    <row r="63" spans="1:21" ht="26.25" thickBot="1" x14ac:dyDescent="0.3">
      <c r="A63" s="19">
        <v>1</v>
      </c>
      <c r="B63" s="20">
        <v>4</v>
      </c>
      <c r="C63" s="21" t="s">
        <v>22</v>
      </c>
      <c r="D63" s="22" t="s">
        <v>18</v>
      </c>
      <c r="E63" s="25" t="s">
        <v>51</v>
      </c>
      <c r="F63" s="72" t="s">
        <v>42</v>
      </c>
      <c r="G63" s="74">
        <v>200</v>
      </c>
      <c r="H63" s="74"/>
      <c r="I63" s="74">
        <v>430</v>
      </c>
      <c r="J63" s="74">
        <v>15.44</v>
      </c>
      <c r="K63" s="74">
        <v>19.29</v>
      </c>
      <c r="L63" s="74">
        <v>51.2</v>
      </c>
      <c r="M63" s="55"/>
      <c r="N63" s="56"/>
      <c r="O63" s="55"/>
      <c r="P63" s="55"/>
      <c r="Q63" s="55"/>
      <c r="R63" s="55"/>
      <c r="S63" s="55"/>
      <c r="T63" s="57"/>
      <c r="U63" s="55"/>
    </row>
    <row r="64" spans="1:21" ht="15.75" x14ac:dyDescent="0.25">
      <c r="A64" s="26"/>
      <c r="B64" s="27"/>
      <c r="C64" s="28"/>
      <c r="D64" s="22" t="s">
        <v>18</v>
      </c>
      <c r="E64" s="33"/>
      <c r="F64" s="73"/>
      <c r="G64" s="75"/>
      <c r="H64" s="75"/>
      <c r="I64" s="75"/>
      <c r="J64" s="75"/>
      <c r="K64" s="75"/>
      <c r="L64" s="75"/>
      <c r="M64" s="58"/>
      <c r="N64" s="60"/>
      <c r="O64" s="58"/>
      <c r="P64" s="58"/>
      <c r="Q64" s="58"/>
      <c r="R64" s="58"/>
      <c r="S64" s="58"/>
      <c r="T64" s="61"/>
      <c r="U64" s="58"/>
    </row>
    <row r="65" spans="1:21" ht="15.75" x14ac:dyDescent="0.25">
      <c r="A65" s="26"/>
      <c r="B65" s="27"/>
      <c r="C65" s="28"/>
      <c r="D65" s="31" t="s">
        <v>19</v>
      </c>
      <c r="E65" s="33" t="s">
        <v>50</v>
      </c>
      <c r="F65" s="73" t="s">
        <v>37</v>
      </c>
      <c r="G65" s="75">
        <v>208</v>
      </c>
      <c r="H65" s="75"/>
      <c r="I65" s="75">
        <v>32</v>
      </c>
      <c r="J65" s="75">
        <v>2.1000000000000001E-2</v>
      </c>
      <c r="K65" s="75">
        <v>5.0000000000000001E-3</v>
      </c>
      <c r="L65" s="75">
        <v>7.9889999999999999</v>
      </c>
      <c r="M65" s="58"/>
      <c r="N65" s="60"/>
      <c r="O65" s="58"/>
      <c r="P65" s="58"/>
      <c r="Q65" s="58"/>
      <c r="R65" s="58"/>
      <c r="S65" s="58"/>
      <c r="T65" s="61"/>
      <c r="U65" s="58"/>
    </row>
    <row r="66" spans="1:21" ht="15.75" x14ac:dyDescent="0.25">
      <c r="A66" s="26"/>
      <c r="B66" s="27"/>
      <c r="C66" s="28"/>
      <c r="D66" s="31" t="s">
        <v>20</v>
      </c>
      <c r="E66" s="33"/>
      <c r="F66" s="4" t="s">
        <v>39</v>
      </c>
      <c r="G66" s="75">
        <v>40</v>
      </c>
      <c r="H66" s="75"/>
      <c r="I66" s="75">
        <v>91</v>
      </c>
      <c r="J66" s="75">
        <v>2.52</v>
      </c>
      <c r="K66" s="75">
        <v>0.36</v>
      </c>
      <c r="L66" s="75">
        <v>18.84</v>
      </c>
      <c r="M66" s="58"/>
      <c r="N66" s="4"/>
      <c r="O66" s="58"/>
      <c r="P66" s="58"/>
      <c r="Q66" s="58"/>
      <c r="R66" s="58"/>
      <c r="S66" s="58"/>
      <c r="T66" s="61"/>
      <c r="U66" s="58"/>
    </row>
    <row r="67" spans="1:21" ht="15.75" x14ac:dyDescent="0.25">
      <c r="A67" s="26"/>
      <c r="B67" s="27"/>
      <c r="C67" s="28"/>
      <c r="D67" s="31" t="s">
        <v>21</v>
      </c>
      <c r="E67" s="33"/>
      <c r="F67" s="73"/>
      <c r="G67" s="75"/>
      <c r="H67" s="75"/>
      <c r="I67" s="75"/>
      <c r="J67" s="75"/>
      <c r="K67" s="75"/>
      <c r="L67" s="75"/>
      <c r="M67" s="58"/>
      <c r="N67" s="60"/>
      <c r="O67" s="58"/>
      <c r="P67" s="58"/>
      <c r="Q67" s="58"/>
      <c r="R67" s="58"/>
      <c r="S67" s="58"/>
      <c r="T67" s="61"/>
      <c r="U67" s="58"/>
    </row>
    <row r="68" spans="1:21" ht="15.75" x14ac:dyDescent="0.25">
      <c r="A68" s="26"/>
      <c r="B68" s="27"/>
      <c r="C68" s="28"/>
      <c r="D68" s="29"/>
      <c r="E68" s="33" t="s">
        <v>80</v>
      </c>
      <c r="F68" s="73" t="s">
        <v>79</v>
      </c>
      <c r="G68" s="75">
        <v>60</v>
      </c>
      <c r="H68" s="75"/>
      <c r="I68" s="75">
        <v>14</v>
      </c>
      <c r="J68" s="75">
        <v>2.06</v>
      </c>
      <c r="K68" s="75">
        <v>0.12</v>
      </c>
      <c r="L68" s="75">
        <v>2.2799999999999998</v>
      </c>
      <c r="M68" s="58"/>
      <c r="N68" s="60"/>
      <c r="O68" s="58"/>
      <c r="P68" s="58"/>
      <c r="Q68" s="58"/>
      <c r="R68" s="58"/>
      <c r="S68" s="58"/>
      <c r="T68" s="61"/>
      <c r="U68" s="58"/>
    </row>
    <row r="69" spans="1:21" ht="15.75" x14ac:dyDescent="0.25">
      <c r="A69" s="26"/>
      <c r="B69" s="27"/>
      <c r="C69" s="28"/>
      <c r="D69" s="29"/>
      <c r="E69" s="33"/>
      <c r="F69" s="73"/>
      <c r="G69" s="75"/>
      <c r="H69" s="75"/>
      <c r="I69" s="75"/>
      <c r="J69" s="75"/>
      <c r="K69" s="75"/>
      <c r="L69" s="75"/>
      <c r="M69" s="58"/>
      <c r="N69" s="60"/>
      <c r="O69" s="58"/>
      <c r="P69" s="58"/>
      <c r="Q69" s="58"/>
      <c r="R69" s="58"/>
      <c r="S69" s="58"/>
      <c r="T69" s="61"/>
      <c r="U69" s="58"/>
    </row>
    <row r="70" spans="1:21" ht="15.75" x14ac:dyDescent="0.25">
      <c r="A70" s="35"/>
      <c r="B70" s="36"/>
      <c r="C70" s="37"/>
      <c r="D70" s="38" t="s">
        <v>30</v>
      </c>
      <c r="E70" s="40"/>
      <c r="F70" s="77"/>
      <c r="G70" s="76">
        <f>SUM(G63:G68)</f>
        <v>508</v>
      </c>
      <c r="H70" s="76">
        <v>66.760000000000005</v>
      </c>
      <c r="I70" s="76">
        <f t="shared" ref="I70:K70" si="5">SUM(I63:I69)</f>
        <v>567</v>
      </c>
      <c r="J70" s="76">
        <f t="shared" si="5"/>
        <v>20.041</v>
      </c>
      <c r="K70" s="76">
        <f t="shared" si="5"/>
        <v>19.774999999999999</v>
      </c>
      <c r="L70" s="76">
        <f>SUM(L63:L68)</f>
        <v>80.308999999999997</v>
      </c>
      <c r="M70" s="62"/>
      <c r="N70" s="63"/>
      <c r="O70" s="62"/>
      <c r="P70" s="62"/>
      <c r="Q70" s="62"/>
      <c r="R70" s="62"/>
      <c r="S70" s="62"/>
      <c r="T70" s="64"/>
      <c r="U70" s="62"/>
    </row>
    <row r="71" spans="1:21" ht="15" x14ac:dyDescent="0.25">
      <c r="A71" s="41">
        <f>A63</f>
        <v>1</v>
      </c>
      <c r="B71" s="42">
        <f>B63</f>
        <v>4</v>
      </c>
      <c r="C71" s="43"/>
      <c r="D71" s="31" t="s">
        <v>23</v>
      </c>
      <c r="E71" s="33"/>
      <c r="F71" s="32"/>
      <c r="G71" s="30"/>
      <c r="H71" s="30"/>
      <c r="I71" s="30"/>
      <c r="J71" s="30"/>
      <c r="K71" s="30"/>
      <c r="L71" s="30"/>
      <c r="M71" s="58"/>
      <c r="N71" s="60"/>
      <c r="O71" s="58"/>
      <c r="P71" s="58"/>
      <c r="Q71" s="58"/>
      <c r="R71" s="58"/>
      <c r="S71" s="58"/>
      <c r="T71" s="61"/>
      <c r="U71" s="58"/>
    </row>
    <row r="72" spans="1:21" ht="15" x14ac:dyDescent="0.25">
      <c r="A72" s="26"/>
      <c r="B72" s="27"/>
      <c r="C72" s="28"/>
      <c r="D72" s="31" t="s">
        <v>24</v>
      </c>
      <c r="E72" s="33"/>
      <c r="F72" s="32"/>
      <c r="G72" s="30"/>
      <c r="H72" s="30"/>
      <c r="I72" s="30"/>
      <c r="J72" s="30"/>
      <c r="K72" s="30"/>
      <c r="L72" s="30"/>
      <c r="M72" s="58"/>
      <c r="N72" s="60"/>
      <c r="O72" s="58"/>
      <c r="P72" s="58"/>
      <c r="Q72" s="58"/>
      <c r="R72" s="58"/>
      <c r="S72" s="58"/>
      <c r="T72" s="61"/>
      <c r="U72" s="58"/>
    </row>
    <row r="73" spans="1:21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  <c r="M73" s="58"/>
      <c r="N73" s="60"/>
      <c r="O73" s="58"/>
      <c r="P73" s="58"/>
      <c r="Q73" s="58"/>
      <c r="R73" s="58"/>
      <c r="S73" s="58"/>
      <c r="T73" s="61"/>
      <c r="U73" s="58"/>
    </row>
    <row r="74" spans="1:21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  <c r="M74" s="58"/>
      <c r="N74" s="60"/>
      <c r="O74" s="58"/>
      <c r="P74" s="58"/>
      <c r="Q74" s="58"/>
      <c r="R74" s="58"/>
      <c r="S74" s="58"/>
      <c r="T74" s="61"/>
      <c r="U74" s="58"/>
    </row>
    <row r="75" spans="1:21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  <c r="M75" s="58"/>
      <c r="N75" s="60"/>
      <c r="O75" s="58"/>
      <c r="P75" s="58"/>
      <c r="Q75" s="58"/>
      <c r="R75" s="58"/>
      <c r="S75" s="58"/>
      <c r="T75" s="61"/>
      <c r="U75" s="58"/>
    </row>
    <row r="76" spans="1:21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  <c r="M76" s="58"/>
      <c r="N76" s="60"/>
      <c r="O76" s="58"/>
      <c r="P76" s="58"/>
      <c r="Q76" s="58"/>
      <c r="R76" s="58"/>
      <c r="S76" s="58"/>
      <c r="T76" s="61"/>
      <c r="U76" s="58"/>
    </row>
    <row r="77" spans="1:21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  <c r="M77" s="58"/>
      <c r="N77" s="60"/>
      <c r="O77" s="58"/>
      <c r="P77" s="58"/>
      <c r="Q77" s="58"/>
      <c r="R77" s="58"/>
      <c r="S77" s="58"/>
      <c r="T77" s="61"/>
      <c r="U77" s="58"/>
    </row>
    <row r="78" spans="1:21" ht="15" x14ac:dyDescent="0.25">
      <c r="A78" s="26"/>
      <c r="B78" s="27"/>
      <c r="C78" s="28"/>
      <c r="D78" s="29"/>
      <c r="E78" s="33"/>
      <c r="F78" s="32"/>
      <c r="G78" s="30"/>
      <c r="H78" s="30"/>
      <c r="I78" s="30"/>
      <c r="J78" s="30"/>
      <c r="K78" s="30"/>
      <c r="L78" s="30"/>
      <c r="M78" s="58"/>
      <c r="N78" s="60"/>
      <c r="O78" s="58"/>
      <c r="P78" s="58"/>
      <c r="Q78" s="58"/>
      <c r="R78" s="58"/>
      <c r="S78" s="58"/>
      <c r="T78" s="61"/>
      <c r="U78" s="58"/>
    </row>
    <row r="79" spans="1:21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  <c r="M79" s="58"/>
      <c r="N79" s="60"/>
      <c r="O79" s="58"/>
      <c r="P79" s="58"/>
      <c r="Q79" s="58"/>
      <c r="R79" s="58"/>
      <c r="S79" s="58"/>
      <c r="T79" s="61"/>
      <c r="U79" s="58"/>
    </row>
    <row r="80" spans="1:21" ht="15" x14ac:dyDescent="0.25">
      <c r="A80" s="35"/>
      <c r="B80" s="36"/>
      <c r="C80" s="37"/>
      <c r="D80" s="38" t="s">
        <v>30</v>
      </c>
      <c r="E80" s="40"/>
      <c r="F80" s="39"/>
      <c r="G80" s="71">
        <f>SUM(G71:G79)</f>
        <v>0</v>
      </c>
      <c r="H80" s="71">
        <f t="shared" ref="H80:L80" si="6">SUM(H71:H79)</f>
        <v>0</v>
      </c>
      <c r="I80" s="71">
        <f t="shared" si="6"/>
        <v>0</v>
      </c>
      <c r="J80" s="71">
        <f t="shared" si="6"/>
        <v>0</v>
      </c>
      <c r="K80" s="71">
        <f t="shared" si="6"/>
        <v>0</v>
      </c>
      <c r="L80" s="71">
        <f t="shared" si="6"/>
        <v>0</v>
      </c>
      <c r="M80" s="62"/>
      <c r="N80" s="63"/>
      <c r="O80" s="62"/>
      <c r="P80" s="62"/>
      <c r="Q80" s="62"/>
      <c r="R80" s="62"/>
      <c r="S80" s="62"/>
      <c r="T80" s="64"/>
      <c r="U80" s="62"/>
    </row>
    <row r="81" spans="1:21" ht="15.75" customHeight="1" thickBot="1" x14ac:dyDescent="0.25">
      <c r="A81" s="44">
        <f>A63</f>
        <v>1</v>
      </c>
      <c r="B81" s="45">
        <f>B63</f>
        <v>4</v>
      </c>
      <c r="C81" s="80" t="s">
        <v>4</v>
      </c>
      <c r="D81" s="81"/>
      <c r="E81" s="47"/>
      <c r="F81" s="46"/>
      <c r="G81" s="47">
        <f>G70+G80</f>
        <v>508</v>
      </c>
      <c r="H81" s="47">
        <f t="shared" ref="H81:L81" si="7">H70+H80</f>
        <v>66.760000000000005</v>
      </c>
      <c r="I81" s="47">
        <f t="shared" si="7"/>
        <v>567</v>
      </c>
      <c r="J81" s="47">
        <f t="shared" si="7"/>
        <v>20.041</v>
      </c>
      <c r="K81" s="47">
        <f t="shared" si="7"/>
        <v>19.774999999999999</v>
      </c>
      <c r="L81" s="47">
        <f t="shared" si="7"/>
        <v>80.308999999999997</v>
      </c>
      <c r="M81" s="65"/>
      <c r="N81" s="66"/>
      <c r="O81" s="65"/>
      <c r="P81" s="65"/>
      <c r="Q81" s="65"/>
      <c r="R81" s="65"/>
      <c r="S81" s="65"/>
      <c r="T81" s="65"/>
      <c r="U81" s="65"/>
    </row>
    <row r="82" spans="1:21" ht="39" thickBot="1" x14ac:dyDescent="0.3">
      <c r="A82" s="19">
        <v>1</v>
      </c>
      <c r="B82" s="20">
        <v>5</v>
      </c>
      <c r="C82" s="21" t="s">
        <v>22</v>
      </c>
      <c r="D82" s="22" t="s">
        <v>18</v>
      </c>
      <c r="E82" s="25" t="s">
        <v>57</v>
      </c>
      <c r="F82" s="72" t="s">
        <v>43</v>
      </c>
      <c r="G82" s="74">
        <v>90</v>
      </c>
      <c r="H82" s="74"/>
      <c r="I82" s="74">
        <v>238</v>
      </c>
      <c r="J82" s="74">
        <v>12.06</v>
      </c>
      <c r="K82" s="74">
        <v>15.31</v>
      </c>
      <c r="L82" s="74">
        <v>15.92</v>
      </c>
      <c r="M82" s="55"/>
      <c r="N82" s="56"/>
      <c r="O82" s="55"/>
      <c r="P82" s="55"/>
      <c r="Q82" s="55"/>
      <c r="R82" s="55"/>
      <c r="S82" s="55"/>
      <c r="T82" s="57"/>
      <c r="U82" s="55"/>
    </row>
    <row r="83" spans="1:21" ht="25.5" x14ac:dyDescent="0.25">
      <c r="A83" s="26"/>
      <c r="B83" s="27"/>
      <c r="C83" s="28"/>
      <c r="D83" s="22" t="s">
        <v>18</v>
      </c>
      <c r="E83" s="33" t="s">
        <v>58</v>
      </c>
      <c r="F83" s="73" t="s">
        <v>44</v>
      </c>
      <c r="G83" s="75">
        <v>150</v>
      </c>
      <c r="H83" s="75"/>
      <c r="I83" s="75">
        <v>144</v>
      </c>
      <c r="J83" s="75">
        <v>3.4369999999999998</v>
      </c>
      <c r="K83" s="75">
        <v>4.556</v>
      </c>
      <c r="L83" s="75">
        <v>21.451000000000001</v>
      </c>
      <c r="M83" s="58"/>
      <c r="N83" s="60"/>
      <c r="O83" s="58"/>
      <c r="P83" s="58"/>
      <c r="Q83" s="58"/>
      <c r="R83" s="58"/>
      <c r="S83" s="58"/>
      <c r="T83" s="61"/>
      <c r="U83" s="58"/>
    </row>
    <row r="84" spans="1:21" ht="38.25" x14ac:dyDescent="0.25">
      <c r="A84" s="26"/>
      <c r="B84" s="27"/>
      <c r="C84" s="28"/>
      <c r="D84" s="31" t="s">
        <v>19</v>
      </c>
      <c r="E84" s="33" t="s">
        <v>59</v>
      </c>
      <c r="F84" s="73" t="s">
        <v>45</v>
      </c>
      <c r="G84" s="75">
        <v>200</v>
      </c>
      <c r="H84" s="75"/>
      <c r="I84" s="75">
        <v>32</v>
      </c>
      <c r="J84" s="75">
        <v>0.02</v>
      </c>
      <c r="K84" s="75">
        <v>0</v>
      </c>
      <c r="L84" s="75">
        <v>7.99</v>
      </c>
      <c r="M84" s="58"/>
      <c r="N84" s="60"/>
      <c r="O84" s="58"/>
      <c r="P84" s="58"/>
      <c r="Q84" s="58"/>
      <c r="R84" s="58"/>
      <c r="S84" s="58"/>
      <c r="T84" s="61"/>
      <c r="U84" s="58"/>
    </row>
    <row r="85" spans="1:21" ht="15.75" x14ac:dyDescent="0.25">
      <c r="A85" s="26"/>
      <c r="B85" s="27"/>
      <c r="C85" s="28"/>
      <c r="D85" s="31" t="s">
        <v>20</v>
      </c>
      <c r="E85" s="33"/>
      <c r="F85" s="4" t="s">
        <v>39</v>
      </c>
      <c r="G85" s="75">
        <v>40</v>
      </c>
      <c r="H85" s="75"/>
      <c r="I85" s="75">
        <v>91</v>
      </c>
      <c r="J85" s="75">
        <v>2.52</v>
      </c>
      <c r="K85" s="75">
        <v>0.36</v>
      </c>
      <c r="L85" s="75">
        <v>18.84</v>
      </c>
      <c r="M85" s="58"/>
      <c r="N85" s="4"/>
      <c r="O85" s="58"/>
      <c r="P85" s="58"/>
      <c r="Q85" s="58"/>
      <c r="R85" s="58"/>
      <c r="S85" s="58"/>
      <c r="T85" s="61"/>
      <c r="U85" s="58"/>
    </row>
    <row r="86" spans="1:21" ht="15.75" x14ac:dyDescent="0.25">
      <c r="A86" s="26"/>
      <c r="B86" s="27"/>
      <c r="C86" s="28"/>
      <c r="D86" s="31" t="s">
        <v>21</v>
      </c>
      <c r="E86" s="33"/>
      <c r="F86" s="73"/>
      <c r="G86" s="75"/>
      <c r="H86" s="75"/>
      <c r="I86" s="75"/>
      <c r="J86" s="75"/>
      <c r="K86" s="75"/>
      <c r="L86" s="75"/>
      <c r="M86" s="58"/>
      <c r="N86" s="60"/>
      <c r="O86" s="58"/>
      <c r="P86" s="58"/>
      <c r="Q86" s="58"/>
      <c r="R86" s="58"/>
      <c r="S86" s="58"/>
      <c r="T86" s="61"/>
      <c r="U86" s="58"/>
    </row>
    <row r="87" spans="1:21" ht="25.5" x14ac:dyDescent="0.25">
      <c r="A87" s="26"/>
      <c r="B87" s="27"/>
      <c r="C87" s="28"/>
      <c r="D87" s="29"/>
      <c r="E87" s="33" t="s">
        <v>82</v>
      </c>
      <c r="F87" s="73" t="s">
        <v>81</v>
      </c>
      <c r="G87" s="75">
        <v>60</v>
      </c>
      <c r="H87" s="75"/>
      <c r="I87" s="75">
        <v>7</v>
      </c>
      <c r="J87" s="75">
        <v>0.42</v>
      </c>
      <c r="K87" s="75">
        <v>0.06</v>
      </c>
      <c r="L87" s="75">
        <v>1.1399999999999999</v>
      </c>
      <c r="M87" s="58"/>
      <c r="N87" s="60"/>
      <c r="O87" s="58"/>
      <c r="P87" s="58"/>
      <c r="Q87" s="58"/>
      <c r="R87" s="58"/>
      <c r="S87" s="58"/>
      <c r="T87" s="61"/>
      <c r="U87" s="58"/>
    </row>
    <row r="88" spans="1:21" ht="15.75" x14ac:dyDescent="0.25">
      <c r="A88" s="26"/>
      <c r="B88" s="27"/>
      <c r="C88" s="28"/>
      <c r="D88" s="29"/>
      <c r="E88" s="33"/>
      <c r="F88" s="73"/>
      <c r="G88" s="75"/>
      <c r="H88" s="75"/>
      <c r="I88" s="75"/>
      <c r="J88" s="75"/>
      <c r="K88" s="75"/>
      <c r="L88" s="75"/>
      <c r="M88" s="58"/>
      <c r="N88" s="60"/>
      <c r="O88" s="58"/>
      <c r="P88" s="58"/>
      <c r="Q88" s="58"/>
      <c r="R88" s="58"/>
      <c r="S88" s="58"/>
      <c r="T88" s="61"/>
      <c r="U88" s="58"/>
    </row>
    <row r="89" spans="1:21" ht="15.75" x14ac:dyDescent="0.25">
      <c r="A89" s="35"/>
      <c r="B89" s="36"/>
      <c r="C89" s="37"/>
      <c r="D89" s="38" t="s">
        <v>30</v>
      </c>
      <c r="E89" s="40"/>
      <c r="F89" s="77"/>
      <c r="G89" s="76">
        <f>SUM(G82:G88)</f>
        <v>540</v>
      </c>
      <c r="H89" s="76">
        <v>66.760000000000005</v>
      </c>
      <c r="I89" s="76">
        <f t="shared" ref="I89:L89" si="8">SUM(I82:I88)</f>
        <v>512</v>
      </c>
      <c r="J89" s="76">
        <f t="shared" si="8"/>
        <v>18.457000000000001</v>
      </c>
      <c r="K89" s="76">
        <f t="shared" si="8"/>
        <v>20.285999999999998</v>
      </c>
      <c r="L89" s="76">
        <f t="shared" si="8"/>
        <v>65.341000000000008</v>
      </c>
      <c r="M89" s="62"/>
      <c r="N89" s="63"/>
      <c r="O89" s="62"/>
      <c r="P89" s="62"/>
      <c r="Q89" s="62"/>
      <c r="R89" s="62"/>
      <c r="S89" s="62"/>
      <c r="T89" s="64"/>
      <c r="U89" s="62"/>
    </row>
    <row r="90" spans="1:21" ht="15" x14ac:dyDescent="0.25">
      <c r="A90" s="41">
        <f>A82</f>
        <v>1</v>
      </c>
      <c r="B90" s="42">
        <f>B82</f>
        <v>5</v>
      </c>
      <c r="C90" s="43"/>
      <c r="D90" s="31" t="s">
        <v>23</v>
      </c>
      <c r="E90" s="33"/>
      <c r="F90" s="32"/>
      <c r="G90" s="30"/>
      <c r="H90" s="30"/>
      <c r="I90" s="30"/>
      <c r="J90" s="30"/>
      <c r="K90" s="30"/>
      <c r="L90" s="30"/>
      <c r="M90" s="58"/>
      <c r="N90" s="60"/>
      <c r="O90" s="58"/>
      <c r="P90" s="58"/>
      <c r="Q90" s="58"/>
      <c r="R90" s="58"/>
      <c r="S90" s="58"/>
      <c r="T90" s="61"/>
      <c r="U90" s="58"/>
    </row>
    <row r="91" spans="1:21" ht="15" x14ac:dyDescent="0.25">
      <c r="A91" s="26"/>
      <c r="B91" s="27"/>
      <c r="C91" s="28"/>
      <c r="D91" s="31" t="s">
        <v>24</v>
      </c>
      <c r="E91" s="33"/>
      <c r="F91" s="32"/>
      <c r="G91" s="30"/>
      <c r="H91" s="30"/>
      <c r="I91" s="30"/>
      <c r="J91" s="30"/>
      <c r="K91" s="30"/>
      <c r="L91" s="30"/>
      <c r="M91" s="58"/>
      <c r="N91" s="60"/>
      <c r="O91" s="58"/>
      <c r="P91" s="58"/>
      <c r="Q91" s="58"/>
      <c r="R91" s="58"/>
      <c r="S91" s="58"/>
      <c r="T91" s="61"/>
      <c r="U91" s="58"/>
    </row>
    <row r="92" spans="1:21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  <c r="M92" s="58"/>
      <c r="N92" s="60"/>
      <c r="O92" s="58"/>
      <c r="P92" s="58"/>
      <c r="Q92" s="58"/>
      <c r="R92" s="58"/>
      <c r="S92" s="58"/>
      <c r="T92" s="61"/>
      <c r="U92" s="58"/>
    </row>
    <row r="93" spans="1:21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  <c r="M93" s="58"/>
      <c r="N93" s="60"/>
      <c r="O93" s="58"/>
      <c r="P93" s="58"/>
      <c r="Q93" s="58"/>
      <c r="R93" s="58"/>
      <c r="S93" s="58"/>
      <c r="T93" s="61"/>
      <c r="U93" s="58"/>
    </row>
    <row r="94" spans="1:21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  <c r="M94" s="58"/>
      <c r="N94" s="60"/>
      <c r="O94" s="58"/>
      <c r="P94" s="58"/>
      <c r="Q94" s="58"/>
      <c r="R94" s="58"/>
      <c r="S94" s="58"/>
      <c r="T94" s="61"/>
      <c r="U94" s="58"/>
    </row>
    <row r="95" spans="1:21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  <c r="M95" s="58"/>
      <c r="N95" s="60"/>
      <c r="O95" s="58"/>
      <c r="P95" s="58"/>
      <c r="Q95" s="58"/>
      <c r="R95" s="58"/>
      <c r="S95" s="58"/>
      <c r="T95" s="61"/>
      <c r="U95" s="58"/>
    </row>
    <row r="96" spans="1:21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  <c r="M96" s="58"/>
      <c r="N96" s="60"/>
      <c r="O96" s="58"/>
      <c r="P96" s="58"/>
      <c r="Q96" s="58"/>
      <c r="R96" s="58"/>
      <c r="S96" s="58"/>
      <c r="T96" s="61"/>
      <c r="U96" s="58"/>
    </row>
    <row r="97" spans="1:21" ht="15" x14ac:dyDescent="0.25">
      <c r="A97" s="26"/>
      <c r="B97" s="27"/>
      <c r="C97" s="28"/>
      <c r="D97" s="29"/>
      <c r="E97" s="33"/>
      <c r="F97" s="32"/>
      <c r="G97" s="30"/>
      <c r="H97" s="30"/>
      <c r="I97" s="30"/>
      <c r="J97" s="30"/>
      <c r="K97" s="30"/>
      <c r="L97" s="30"/>
      <c r="M97" s="58"/>
      <c r="N97" s="60"/>
      <c r="O97" s="58"/>
      <c r="P97" s="58"/>
      <c r="Q97" s="58"/>
      <c r="R97" s="58"/>
      <c r="S97" s="58"/>
      <c r="T97" s="61"/>
      <c r="U97" s="58"/>
    </row>
    <row r="98" spans="1:21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  <c r="M98" s="58"/>
      <c r="N98" s="60"/>
      <c r="O98" s="58"/>
      <c r="P98" s="58"/>
      <c r="Q98" s="58"/>
      <c r="R98" s="58"/>
      <c r="S98" s="58"/>
      <c r="T98" s="61"/>
      <c r="U98" s="58"/>
    </row>
    <row r="99" spans="1:21" ht="15" x14ac:dyDescent="0.25">
      <c r="A99" s="35"/>
      <c r="B99" s="36"/>
      <c r="C99" s="37"/>
      <c r="D99" s="38" t="s">
        <v>30</v>
      </c>
      <c r="E99" s="40"/>
      <c r="F99" s="39"/>
      <c r="G99" s="71">
        <f>SUM(G90:G98)</f>
        <v>0</v>
      </c>
      <c r="H99" s="71">
        <f t="shared" ref="H99:L99" si="9">SUM(H90:H98)</f>
        <v>0</v>
      </c>
      <c r="I99" s="71">
        <f t="shared" si="9"/>
        <v>0</v>
      </c>
      <c r="J99" s="71">
        <f t="shared" si="9"/>
        <v>0</v>
      </c>
      <c r="K99" s="71">
        <f t="shared" si="9"/>
        <v>0</v>
      </c>
      <c r="L99" s="71">
        <f t="shared" si="9"/>
        <v>0</v>
      </c>
      <c r="M99" s="62"/>
      <c r="N99" s="63"/>
      <c r="O99" s="62"/>
      <c r="P99" s="62"/>
      <c r="Q99" s="62"/>
      <c r="R99" s="62"/>
      <c r="S99" s="62"/>
      <c r="T99" s="64"/>
      <c r="U99" s="62"/>
    </row>
    <row r="100" spans="1:21" ht="15.75" customHeight="1" thickBot="1" x14ac:dyDescent="0.25">
      <c r="A100" s="44">
        <f>A82</f>
        <v>1</v>
      </c>
      <c r="B100" s="45">
        <f>B82</f>
        <v>5</v>
      </c>
      <c r="C100" s="80" t="s">
        <v>4</v>
      </c>
      <c r="D100" s="81"/>
      <c r="E100" s="47"/>
      <c r="F100" s="46"/>
      <c r="G100" s="47">
        <f t="shared" ref="G100:L100" si="10">G89+G99</f>
        <v>540</v>
      </c>
      <c r="H100" s="47">
        <f t="shared" si="10"/>
        <v>66.760000000000005</v>
      </c>
      <c r="I100" s="47">
        <f t="shared" si="10"/>
        <v>512</v>
      </c>
      <c r="J100" s="47">
        <f t="shared" si="10"/>
        <v>18.457000000000001</v>
      </c>
      <c r="K100" s="47">
        <f t="shared" si="10"/>
        <v>20.285999999999998</v>
      </c>
      <c r="L100" s="47">
        <f t="shared" si="10"/>
        <v>65.341000000000008</v>
      </c>
      <c r="M100" s="65"/>
      <c r="N100" s="66"/>
      <c r="O100" s="65"/>
      <c r="P100" s="65"/>
      <c r="Q100" s="65"/>
      <c r="R100" s="65"/>
      <c r="S100" s="65"/>
      <c r="T100" s="65"/>
      <c r="U100" s="65"/>
    </row>
    <row r="101" spans="1:21" ht="31.5" x14ac:dyDescent="0.25">
      <c r="A101" s="19">
        <v>1</v>
      </c>
      <c r="B101" s="20">
        <v>6</v>
      </c>
      <c r="C101" s="21" t="s">
        <v>22</v>
      </c>
      <c r="D101" s="22" t="s">
        <v>18</v>
      </c>
      <c r="E101" s="25" t="s">
        <v>60</v>
      </c>
      <c r="F101" s="72" t="s">
        <v>46</v>
      </c>
      <c r="G101" s="74">
        <v>155</v>
      </c>
      <c r="H101" s="74"/>
      <c r="I101" s="74">
        <v>344</v>
      </c>
      <c r="J101" s="74">
        <v>17.047000000000001</v>
      </c>
      <c r="K101" s="74">
        <v>14.236000000000001</v>
      </c>
      <c r="L101" s="74">
        <v>36.838000000000001</v>
      </c>
      <c r="M101" s="55"/>
      <c r="N101" s="56"/>
      <c r="O101" s="55"/>
      <c r="P101" s="55"/>
      <c r="Q101" s="55"/>
      <c r="R101" s="55"/>
      <c r="S101" s="55"/>
      <c r="T101" s="57"/>
      <c r="U101" s="55"/>
    </row>
    <row r="102" spans="1:21" ht="15.75" x14ac:dyDescent="0.25">
      <c r="A102" s="26"/>
      <c r="B102" s="27"/>
      <c r="C102" s="28"/>
      <c r="D102" s="29"/>
      <c r="E102" s="33"/>
      <c r="F102" s="73"/>
      <c r="G102" s="75"/>
      <c r="H102" s="75"/>
      <c r="I102" s="75"/>
      <c r="J102" s="75"/>
      <c r="K102" s="75"/>
      <c r="L102" s="75"/>
      <c r="M102" s="58"/>
      <c r="N102" s="60"/>
      <c r="O102" s="58"/>
      <c r="P102" s="58"/>
      <c r="Q102" s="58"/>
      <c r="R102" s="58"/>
      <c r="S102" s="58"/>
      <c r="T102" s="61"/>
      <c r="U102" s="58"/>
    </row>
    <row r="103" spans="1:21" ht="15.75" x14ac:dyDescent="0.25">
      <c r="A103" s="26"/>
      <c r="B103" s="27"/>
      <c r="C103" s="28"/>
      <c r="D103" s="31" t="s">
        <v>19</v>
      </c>
      <c r="E103" s="33" t="s">
        <v>50</v>
      </c>
      <c r="F103" s="73" t="s">
        <v>37</v>
      </c>
      <c r="G103" s="75">
        <v>208</v>
      </c>
      <c r="H103" s="75"/>
      <c r="I103" s="75">
        <v>32</v>
      </c>
      <c r="J103" s="75">
        <v>2.1000000000000001E-2</v>
      </c>
      <c r="K103" s="75">
        <v>5.0000000000000001E-3</v>
      </c>
      <c r="L103" s="75">
        <v>7.9889999999999999</v>
      </c>
      <c r="M103" s="58"/>
      <c r="N103" s="60"/>
      <c r="O103" s="58"/>
      <c r="P103" s="58"/>
      <c r="Q103" s="58"/>
      <c r="R103" s="58"/>
      <c r="S103" s="58"/>
      <c r="T103" s="61"/>
      <c r="U103" s="58"/>
    </row>
    <row r="104" spans="1:21" ht="15.75" x14ac:dyDescent="0.25">
      <c r="A104" s="26"/>
      <c r="B104" s="27"/>
      <c r="C104" s="28"/>
      <c r="D104" s="31" t="s">
        <v>20</v>
      </c>
      <c r="E104" s="33"/>
      <c r="F104" s="4" t="s">
        <v>39</v>
      </c>
      <c r="G104" s="75">
        <v>40</v>
      </c>
      <c r="H104" s="75"/>
      <c r="I104" s="75">
        <v>91</v>
      </c>
      <c r="J104" s="75">
        <v>2.52</v>
      </c>
      <c r="K104" s="75">
        <v>0.36</v>
      </c>
      <c r="L104" s="75">
        <v>18.84</v>
      </c>
      <c r="M104" s="58"/>
      <c r="N104" s="4"/>
      <c r="O104" s="58"/>
      <c r="P104" s="58"/>
      <c r="Q104" s="58"/>
      <c r="R104" s="58"/>
      <c r="S104" s="58"/>
      <c r="T104" s="61"/>
      <c r="U104" s="58"/>
    </row>
    <row r="105" spans="1:21" ht="15.75" x14ac:dyDescent="0.25">
      <c r="A105" s="26"/>
      <c r="B105" s="27"/>
      <c r="C105" s="28"/>
      <c r="D105" s="31" t="s">
        <v>21</v>
      </c>
      <c r="E105" s="33" t="s">
        <v>61</v>
      </c>
      <c r="F105" s="73" t="s">
        <v>55</v>
      </c>
      <c r="G105" s="75">
        <v>120</v>
      </c>
      <c r="H105" s="75"/>
      <c r="I105" s="75">
        <v>56</v>
      </c>
      <c r="J105" s="75">
        <v>0.48</v>
      </c>
      <c r="K105" s="75">
        <v>0.48</v>
      </c>
      <c r="L105" s="75">
        <v>11.76</v>
      </c>
      <c r="M105" s="58"/>
      <c r="N105" s="60"/>
      <c r="O105" s="58"/>
      <c r="P105" s="58"/>
      <c r="Q105" s="58"/>
      <c r="R105" s="58"/>
      <c r="S105" s="58"/>
      <c r="T105" s="61"/>
      <c r="U105" s="58"/>
    </row>
    <row r="106" spans="1:21" ht="15.75" x14ac:dyDescent="0.25">
      <c r="A106" s="26"/>
      <c r="B106" s="27"/>
      <c r="C106" s="28"/>
      <c r="D106" s="29"/>
      <c r="E106" s="33"/>
      <c r="F106" s="73"/>
      <c r="G106" s="75"/>
      <c r="H106" s="75"/>
      <c r="I106" s="75"/>
      <c r="J106" s="75"/>
      <c r="K106" s="75"/>
      <c r="L106" s="75"/>
      <c r="M106" s="58"/>
      <c r="N106" s="60"/>
      <c r="O106" s="58"/>
      <c r="P106" s="58"/>
      <c r="Q106" s="58"/>
      <c r="R106" s="58"/>
      <c r="S106" s="58"/>
      <c r="T106" s="61"/>
      <c r="U106" s="58"/>
    </row>
    <row r="107" spans="1:21" ht="15.75" x14ac:dyDescent="0.25">
      <c r="A107" s="26"/>
      <c r="B107" s="27"/>
      <c r="C107" s="28"/>
      <c r="D107" s="29"/>
      <c r="E107" s="33"/>
      <c r="F107" s="73"/>
      <c r="G107" s="75"/>
      <c r="H107" s="75"/>
      <c r="I107" s="75"/>
      <c r="J107" s="75"/>
      <c r="K107" s="75"/>
      <c r="L107" s="75"/>
      <c r="M107" s="58"/>
      <c r="N107" s="60"/>
      <c r="O107" s="58"/>
      <c r="P107" s="58"/>
      <c r="Q107" s="58"/>
      <c r="R107" s="58"/>
      <c r="S107" s="58"/>
      <c r="T107" s="61"/>
      <c r="U107" s="58"/>
    </row>
    <row r="108" spans="1:21" ht="15.75" x14ac:dyDescent="0.25">
      <c r="A108" s="35"/>
      <c r="B108" s="36"/>
      <c r="C108" s="37"/>
      <c r="D108" s="38" t="s">
        <v>30</v>
      </c>
      <c r="E108" s="40"/>
      <c r="F108" s="77"/>
      <c r="G108" s="76">
        <f>SUM(G101:G107)</f>
        <v>523</v>
      </c>
      <c r="H108" s="76">
        <v>66.760000000000005</v>
      </c>
      <c r="I108" s="76">
        <f>SUM(I101:I105)</f>
        <v>523</v>
      </c>
      <c r="J108" s="76">
        <v>20.068000000000001</v>
      </c>
      <c r="K108" s="76">
        <v>15.081</v>
      </c>
      <c r="L108" s="76">
        <v>75.427000000000007</v>
      </c>
      <c r="M108" s="62"/>
      <c r="N108" s="63"/>
      <c r="O108" s="62"/>
      <c r="P108" s="62"/>
      <c r="Q108" s="62"/>
      <c r="R108" s="62"/>
      <c r="S108" s="62"/>
      <c r="T108" s="64"/>
      <c r="U108" s="62"/>
    </row>
    <row r="109" spans="1:21" ht="15" x14ac:dyDescent="0.25">
      <c r="A109" s="41">
        <f>A101</f>
        <v>1</v>
      </c>
      <c r="B109" s="42">
        <v>6</v>
      </c>
      <c r="C109" s="43"/>
      <c r="D109" s="31" t="s">
        <v>23</v>
      </c>
      <c r="E109" s="33"/>
      <c r="F109" s="32"/>
      <c r="G109" s="30"/>
      <c r="H109" s="30"/>
      <c r="I109" s="30"/>
      <c r="J109" s="30"/>
      <c r="K109" s="30"/>
      <c r="L109" s="30"/>
      <c r="M109" s="58"/>
      <c r="N109" s="60"/>
      <c r="O109" s="58"/>
      <c r="P109" s="58"/>
      <c r="Q109" s="58"/>
      <c r="R109" s="58"/>
      <c r="S109" s="58"/>
      <c r="T109" s="61"/>
      <c r="U109" s="58"/>
    </row>
    <row r="110" spans="1:21" ht="15" x14ac:dyDescent="0.25">
      <c r="A110" s="26"/>
      <c r="B110" s="27"/>
      <c r="C110" s="28"/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  <c r="M110" s="58"/>
      <c r="N110" s="60"/>
      <c r="O110" s="58"/>
      <c r="P110" s="58"/>
      <c r="Q110" s="58"/>
      <c r="R110" s="58"/>
      <c r="S110" s="58"/>
      <c r="T110" s="61"/>
      <c r="U110" s="58"/>
    </row>
    <row r="111" spans="1:21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  <c r="M111" s="58"/>
      <c r="N111" s="60"/>
      <c r="O111" s="58"/>
      <c r="P111" s="58"/>
      <c r="Q111" s="58"/>
      <c r="R111" s="58"/>
      <c r="S111" s="58"/>
      <c r="T111" s="61"/>
      <c r="U111" s="58"/>
    </row>
    <row r="112" spans="1:21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  <c r="M112" s="58"/>
      <c r="N112" s="60"/>
      <c r="O112" s="58"/>
      <c r="P112" s="58"/>
      <c r="Q112" s="58"/>
      <c r="R112" s="58"/>
      <c r="S112" s="58"/>
      <c r="T112" s="61"/>
      <c r="U112" s="58"/>
    </row>
    <row r="113" spans="1:21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  <c r="M113" s="58"/>
      <c r="N113" s="60"/>
      <c r="O113" s="58"/>
      <c r="P113" s="58"/>
      <c r="Q113" s="58"/>
      <c r="R113" s="58"/>
      <c r="S113" s="58"/>
      <c r="T113" s="61"/>
      <c r="U113" s="58"/>
    </row>
    <row r="114" spans="1:21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  <c r="M114" s="58"/>
      <c r="N114" s="60"/>
      <c r="O114" s="58"/>
      <c r="P114" s="58"/>
      <c r="Q114" s="58"/>
      <c r="R114" s="58"/>
      <c r="S114" s="58"/>
      <c r="T114" s="61"/>
      <c r="U114" s="58"/>
    </row>
    <row r="115" spans="1:21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  <c r="M115" s="58"/>
      <c r="N115" s="60"/>
      <c r="O115" s="58"/>
      <c r="P115" s="58"/>
      <c r="Q115" s="58"/>
      <c r="R115" s="58"/>
      <c r="S115" s="58"/>
      <c r="T115" s="61"/>
      <c r="U115" s="58"/>
    </row>
    <row r="116" spans="1:21" ht="15" x14ac:dyDescent="0.25">
      <c r="A116" s="26"/>
      <c r="B116" s="27"/>
      <c r="C116" s="28"/>
      <c r="D116" s="29"/>
      <c r="E116" s="33"/>
      <c r="F116" s="32"/>
      <c r="G116" s="30"/>
      <c r="H116" s="30"/>
      <c r="I116" s="30"/>
      <c r="J116" s="30"/>
      <c r="K116" s="30"/>
      <c r="L116" s="30"/>
      <c r="M116" s="58"/>
      <c r="N116" s="60"/>
      <c r="O116" s="58"/>
      <c r="P116" s="58"/>
      <c r="Q116" s="58"/>
      <c r="R116" s="58"/>
      <c r="S116" s="58"/>
      <c r="T116" s="61"/>
      <c r="U116" s="58"/>
    </row>
    <row r="117" spans="1:21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  <c r="M117" s="58"/>
      <c r="N117" s="60"/>
      <c r="O117" s="58"/>
      <c r="P117" s="58"/>
      <c r="Q117" s="58"/>
      <c r="R117" s="58"/>
      <c r="S117" s="58"/>
      <c r="T117" s="61"/>
      <c r="U117" s="58"/>
    </row>
    <row r="118" spans="1:21" ht="15" x14ac:dyDescent="0.25">
      <c r="A118" s="35"/>
      <c r="B118" s="36"/>
      <c r="C118" s="37"/>
      <c r="D118" s="38" t="s">
        <v>30</v>
      </c>
      <c r="E118" s="40"/>
      <c r="F118" s="39"/>
      <c r="G118" s="71">
        <f>SUM(G109:G117)</f>
        <v>0</v>
      </c>
      <c r="H118" s="71">
        <f t="shared" ref="H118:L118" si="11">SUM(H109:H117)</f>
        <v>0</v>
      </c>
      <c r="I118" s="71">
        <f t="shared" si="11"/>
        <v>0</v>
      </c>
      <c r="J118" s="71">
        <f t="shared" si="11"/>
        <v>0</v>
      </c>
      <c r="K118" s="71">
        <f t="shared" si="11"/>
        <v>0</v>
      </c>
      <c r="L118" s="71">
        <f t="shared" si="11"/>
        <v>0</v>
      </c>
      <c r="M118" s="62"/>
      <c r="N118" s="63"/>
      <c r="O118" s="62"/>
      <c r="P118" s="62"/>
      <c r="Q118" s="62"/>
      <c r="R118" s="62"/>
      <c r="S118" s="62"/>
      <c r="T118" s="64"/>
      <c r="U118" s="62"/>
    </row>
    <row r="119" spans="1:21" ht="15.75" customHeight="1" thickBot="1" x14ac:dyDescent="0.25">
      <c r="A119" s="44">
        <f>A101</f>
        <v>1</v>
      </c>
      <c r="B119" s="45">
        <f>B101</f>
        <v>6</v>
      </c>
      <c r="C119" s="80" t="s">
        <v>4</v>
      </c>
      <c r="D119" s="81"/>
      <c r="E119" s="47"/>
      <c r="F119" s="46"/>
      <c r="G119" s="47">
        <f t="shared" ref="G119:L119" si="12">G108+G118</f>
        <v>523</v>
      </c>
      <c r="H119" s="47">
        <f t="shared" si="12"/>
        <v>66.760000000000005</v>
      </c>
      <c r="I119" s="47">
        <f t="shared" si="12"/>
        <v>523</v>
      </c>
      <c r="J119" s="47">
        <f t="shared" si="12"/>
        <v>20.068000000000001</v>
      </c>
      <c r="K119" s="47">
        <f t="shared" si="12"/>
        <v>15.081</v>
      </c>
      <c r="L119" s="47">
        <f t="shared" si="12"/>
        <v>75.427000000000007</v>
      </c>
      <c r="M119" s="65"/>
      <c r="N119" s="66"/>
      <c r="O119" s="65"/>
      <c r="P119" s="65"/>
      <c r="Q119" s="65"/>
      <c r="R119" s="65"/>
      <c r="S119" s="65"/>
      <c r="T119" s="65"/>
      <c r="U119" s="65"/>
    </row>
    <row r="120" spans="1:21" ht="26.25" thickBot="1" x14ac:dyDescent="0.3">
      <c r="A120" s="19">
        <v>2</v>
      </c>
      <c r="B120" s="20">
        <v>1</v>
      </c>
      <c r="C120" s="21" t="s">
        <v>22</v>
      </c>
      <c r="D120" s="22" t="s">
        <v>18</v>
      </c>
      <c r="E120" s="25" t="s">
        <v>84</v>
      </c>
      <c r="F120" s="72" t="s">
        <v>83</v>
      </c>
      <c r="G120" s="74">
        <v>90</v>
      </c>
      <c r="H120" s="74"/>
      <c r="I120" s="74">
        <v>198</v>
      </c>
      <c r="J120" s="74">
        <v>10.01</v>
      </c>
      <c r="K120" s="74">
        <v>12.7</v>
      </c>
      <c r="L120" s="74">
        <v>10.98</v>
      </c>
      <c r="M120" s="55"/>
      <c r="N120" s="56"/>
      <c r="O120" s="55"/>
      <c r="P120" s="55"/>
      <c r="Q120" s="55"/>
      <c r="R120" s="55"/>
      <c r="S120" s="55"/>
      <c r="T120" s="57"/>
      <c r="U120" s="55"/>
    </row>
    <row r="121" spans="1:21" ht="15.75" x14ac:dyDescent="0.25">
      <c r="A121" s="26"/>
      <c r="B121" s="27"/>
      <c r="C121" s="28"/>
      <c r="D121" s="22" t="s">
        <v>18</v>
      </c>
      <c r="E121" s="33" t="s">
        <v>67</v>
      </c>
      <c r="F121" s="73" t="s">
        <v>49</v>
      </c>
      <c r="G121" s="75">
        <v>150</v>
      </c>
      <c r="H121" s="75"/>
      <c r="I121" s="75">
        <v>143</v>
      </c>
      <c r="J121" s="75">
        <v>3.4620000000000002</v>
      </c>
      <c r="K121" s="75">
        <v>4.6340000000000003</v>
      </c>
      <c r="L121" s="75">
        <v>21.786000000000001</v>
      </c>
      <c r="M121" s="58"/>
      <c r="N121" s="60"/>
      <c r="O121" s="58"/>
      <c r="P121" s="58"/>
      <c r="Q121" s="58"/>
      <c r="R121" s="58"/>
      <c r="S121" s="58"/>
      <c r="T121" s="61"/>
      <c r="U121" s="58"/>
    </row>
    <row r="122" spans="1:21" ht="15.75" x14ac:dyDescent="0.25">
      <c r="A122" s="26"/>
      <c r="B122" s="27"/>
      <c r="C122" s="28"/>
      <c r="D122" s="31" t="s">
        <v>19</v>
      </c>
      <c r="E122" s="33" t="s">
        <v>50</v>
      </c>
      <c r="F122" s="73" t="s">
        <v>37</v>
      </c>
      <c r="G122" s="75">
        <v>208</v>
      </c>
      <c r="H122" s="75"/>
      <c r="I122" s="75">
        <v>32</v>
      </c>
      <c r="J122" s="75">
        <v>2.1000000000000001E-2</v>
      </c>
      <c r="K122" s="75">
        <v>5.0000000000000001E-3</v>
      </c>
      <c r="L122" s="75">
        <v>7.9889999999999999</v>
      </c>
      <c r="M122" s="58"/>
      <c r="N122" s="60"/>
      <c r="O122" s="58"/>
      <c r="P122" s="58"/>
      <c r="Q122" s="58"/>
      <c r="R122" s="58"/>
      <c r="S122" s="58"/>
      <c r="T122" s="61"/>
      <c r="U122" s="58"/>
    </row>
    <row r="123" spans="1:21" ht="15.75" x14ac:dyDescent="0.25">
      <c r="A123" s="26"/>
      <c r="B123" s="27"/>
      <c r="C123" s="28"/>
      <c r="D123" s="31" t="s">
        <v>20</v>
      </c>
      <c r="E123" s="33"/>
      <c r="F123" s="4" t="s">
        <v>39</v>
      </c>
      <c r="G123" s="75">
        <v>40</v>
      </c>
      <c r="H123" s="75"/>
      <c r="I123" s="75">
        <v>91</v>
      </c>
      <c r="J123" s="75">
        <v>2.52</v>
      </c>
      <c r="K123" s="75">
        <v>0.36</v>
      </c>
      <c r="L123" s="75">
        <v>18.84</v>
      </c>
      <c r="M123" s="58"/>
      <c r="N123" s="4"/>
      <c r="O123" s="58"/>
      <c r="P123" s="58"/>
      <c r="Q123" s="58"/>
      <c r="R123" s="58"/>
      <c r="S123" s="58"/>
      <c r="T123" s="61"/>
      <c r="U123" s="58"/>
    </row>
    <row r="124" spans="1:21" ht="15.75" x14ac:dyDescent="0.25">
      <c r="A124" s="26"/>
      <c r="B124" s="27"/>
      <c r="C124" s="28"/>
      <c r="D124" s="31" t="s">
        <v>21</v>
      </c>
      <c r="E124" s="33" t="s">
        <v>56</v>
      </c>
      <c r="F124" s="73" t="s">
        <v>55</v>
      </c>
      <c r="G124" s="75">
        <v>120</v>
      </c>
      <c r="H124" s="75"/>
      <c r="I124" s="75">
        <v>56</v>
      </c>
      <c r="J124" s="75">
        <v>0.48</v>
      </c>
      <c r="K124" s="75">
        <v>0.48</v>
      </c>
      <c r="L124" s="75">
        <v>11.76</v>
      </c>
      <c r="M124" s="58"/>
      <c r="N124" s="60"/>
      <c r="O124" s="58"/>
      <c r="P124" s="58"/>
      <c r="Q124" s="58"/>
      <c r="R124" s="58"/>
      <c r="S124" s="58"/>
      <c r="T124" s="61"/>
      <c r="U124" s="58"/>
    </row>
    <row r="125" spans="1:21" ht="15.75" x14ac:dyDescent="0.25">
      <c r="A125" s="26"/>
      <c r="B125" s="27"/>
      <c r="C125" s="28"/>
      <c r="D125" s="29"/>
      <c r="E125" s="33"/>
      <c r="F125" s="73"/>
      <c r="G125" s="75"/>
      <c r="H125" s="75"/>
      <c r="I125" s="75"/>
      <c r="J125" s="75"/>
      <c r="K125" s="75"/>
      <c r="L125" s="75"/>
      <c r="M125" s="58"/>
      <c r="N125" s="60"/>
      <c r="O125" s="58"/>
      <c r="P125" s="58"/>
      <c r="Q125" s="58"/>
      <c r="R125" s="58"/>
      <c r="S125" s="58"/>
      <c r="T125" s="61"/>
      <c r="U125" s="58"/>
    </row>
    <row r="126" spans="1:21" ht="15.75" x14ac:dyDescent="0.25">
      <c r="A126" s="26"/>
      <c r="B126" s="27"/>
      <c r="C126" s="28"/>
      <c r="D126" s="29"/>
      <c r="E126" s="33"/>
      <c r="F126" s="73"/>
      <c r="G126" s="75"/>
      <c r="H126" s="75"/>
      <c r="I126" s="75"/>
      <c r="J126" s="75"/>
      <c r="K126" s="75"/>
      <c r="L126" s="75"/>
      <c r="M126" s="58"/>
      <c r="N126" s="60"/>
      <c r="O126" s="58"/>
      <c r="P126" s="58"/>
      <c r="Q126" s="58"/>
      <c r="R126" s="58"/>
      <c r="S126" s="58"/>
      <c r="T126" s="61"/>
      <c r="U126" s="58"/>
    </row>
    <row r="127" spans="1:21" ht="15.75" x14ac:dyDescent="0.25">
      <c r="A127" s="35"/>
      <c r="B127" s="36"/>
      <c r="C127" s="37"/>
      <c r="D127" s="38" t="s">
        <v>30</v>
      </c>
      <c r="E127" s="40"/>
      <c r="F127" s="77"/>
      <c r="G127" s="76">
        <f>SUM(G120:G126)</f>
        <v>608</v>
      </c>
      <c r="H127" s="76">
        <v>66.760000000000005</v>
      </c>
      <c r="I127" s="76">
        <v>520</v>
      </c>
      <c r="J127" s="76">
        <f t="shared" ref="J127:K127" si="13">SUM(J120:J126)</f>
        <v>16.493000000000002</v>
      </c>
      <c r="K127" s="76">
        <f t="shared" si="13"/>
        <v>18.178999999999998</v>
      </c>
      <c r="L127" s="76">
        <v>71.355000000000004</v>
      </c>
      <c r="M127" s="62"/>
      <c r="N127" s="63"/>
      <c r="O127" s="62"/>
      <c r="P127" s="62"/>
      <c r="Q127" s="62"/>
      <c r="R127" s="62"/>
      <c r="S127" s="62"/>
      <c r="T127" s="64"/>
      <c r="U127" s="62"/>
    </row>
    <row r="128" spans="1:21" ht="15" x14ac:dyDescent="0.25">
      <c r="A128" s="41">
        <f>A120</f>
        <v>2</v>
      </c>
      <c r="B128" s="42">
        <f>B120</f>
        <v>1</v>
      </c>
      <c r="C128" s="43"/>
      <c r="D128" s="31" t="s">
        <v>23</v>
      </c>
      <c r="E128" s="33"/>
      <c r="F128" s="32"/>
      <c r="G128" s="30"/>
      <c r="H128" s="30"/>
      <c r="I128" s="30"/>
      <c r="J128" s="30"/>
      <c r="K128" s="30"/>
      <c r="L128" s="30"/>
      <c r="M128" s="58"/>
      <c r="N128" s="60"/>
      <c r="O128" s="58"/>
      <c r="P128" s="58"/>
      <c r="Q128" s="58"/>
      <c r="R128" s="58"/>
      <c r="S128" s="58"/>
      <c r="T128" s="61"/>
      <c r="U128" s="58"/>
    </row>
    <row r="129" spans="1:21" ht="15" x14ac:dyDescent="0.25">
      <c r="A129" s="26"/>
      <c r="B129" s="27"/>
      <c r="C129" s="28"/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  <c r="M129" s="58"/>
      <c r="N129" s="60"/>
      <c r="O129" s="58"/>
      <c r="P129" s="58"/>
      <c r="Q129" s="58"/>
      <c r="R129" s="58"/>
      <c r="S129" s="58"/>
      <c r="T129" s="61"/>
      <c r="U129" s="58"/>
    </row>
    <row r="130" spans="1:21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  <c r="M130" s="58"/>
      <c r="N130" s="60"/>
      <c r="O130" s="58"/>
      <c r="P130" s="58"/>
      <c r="Q130" s="58"/>
      <c r="R130" s="58"/>
      <c r="S130" s="58"/>
      <c r="T130" s="61"/>
      <c r="U130" s="58"/>
    </row>
    <row r="131" spans="1:21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  <c r="M131" s="58"/>
      <c r="N131" s="60"/>
      <c r="O131" s="58"/>
      <c r="P131" s="58"/>
      <c r="Q131" s="58"/>
      <c r="R131" s="58"/>
      <c r="S131" s="58"/>
      <c r="T131" s="61"/>
      <c r="U131" s="58"/>
    </row>
    <row r="132" spans="1:21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  <c r="M132" s="58"/>
      <c r="N132" s="60"/>
      <c r="O132" s="58"/>
      <c r="P132" s="58"/>
      <c r="Q132" s="58"/>
      <c r="R132" s="58"/>
      <c r="S132" s="58"/>
      <c r="T132" s="61"/>
      <c r="U132" s="58"/>
    </row>
    <row r="133" spans="1:21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  <c r="M133" s="58"/>
      <c r="N133" s="60"/>
      <c r="O133" s="58"/>
      <c r="P133" s="58"/>
      <c r="Q133" s="58"/>
      <c r="R133" s="58"/>
      <c r="S133" s="58"/>
      <c r="T133" s="61"/>
      <c r="U133" s="58"/>
    </row>
    <row r="134" spans="1:21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  <c r="M134" s="58"/>
      <c r="N134" s="60"/>
      <c r="O134" s="58"/>
      <c r="P134" s="58"/>
      <c r="Q134" s="58"/>
      <c r="R134" s="58"/>
      <c r="S134" s="58"/>
      <c r="T134" s="61"/>
      <c r="U134" s="58"/>
    </row>
    <row r="135" spans="1:21" ht="15" x14ac:dyDescent="0.25">
      <c r="A135" s="26"/>
      <c r="B135" s="27"/>
      <c r="C135" s="28"/>
      <c r="D135" s="29"/>
      <c r="E135" s="33"/>
      <c r="F135" s="32"/>
      <c r="G135" s="30"/>
      <c r="H135" s="30"/>
      <c r="I135" s="30"/>
      <c r="J135" s="30"/>
      <c r="K135" s="30"/>
      <c r="L135" s="30"/>
      <c r="M135" s="58"/>
      <c r="N135" s="60"/>
      <c r="O135" s="58"/>
      <c r="P135" s="58"/>
      <c r="Q135" s="58"/>
      <c r="R135" s="58"/>
      <c r="S135" s="58"/>
      <c r="T135" s="61"/>
      <c r="U135" s="58"/>
    </row>
    <row r="136" spans="1:21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  <c r="M136" s="58"/>
      <c r="N136" s="60"/>
      <c r="O136" s="58"/>
      <c r="P136" s="58"/>
      <c r="Q136" s="58"/>
      <c r="R136" s="58"/>
      <c r="S136" s="58"/>
      <c r="T136" s="61"/>
      <c r="U136" s="58"/>
    </row>
    <row r="137" spans="1:21" ht="15" x14ac:dyDescent="0.25">
      <c r="A137" s="35"/>
      <c r="B137" s="36"/>
      <c r="C137" s="37"/>
      <c r="D137" s="38" t="s">
        <v>30</v>
      </c>
      <c r="E137" s="40"/>
      <c r="F137" s="39"/>
      <c r="G137" s="71">
        <f>SUM(G128:G136)</f>
        <v>0</v>
      </c>
      <c r="H137" s="71">
        <f t="shared" ref="H137:L137" si="14">SUM(H128:H136)</f>
        <v>0</v>
      </c>
      <c r="I137" s="71">
        <f t="shared" si="14"/>
        <v>0</v>
      </c>
      <c r="J137" s="71">
        <f t="shared" si="14"/>
        <v>0</v>
      </c>
      <c r="K137" s="71">
        <f t="shared" si="14"/>
        <v>0</v>
      </c>
      <c r="L137" s="71">
        <f t="shared" si="14"/>
        <v>0</v>
      </c>
      <c r="M137" s="62"/>
      <c r="N137" s="63"/>
      <c r="O137" s="62"/>
      <c r="P137" s="62"/>
      <c r="Q137" s="62"/>
      <c r="R137" s="62"/>
      <c r="S137" s="62"/>
      <c r="T137" s="64"/>
      <c r="U137" s="62"/>
    </row>
    <row r="138" spans="1:21" ht="15" customHeight="1" thickBot="1" x14ac:dyDescent="0.25">
      <c r="A138" s="44">
        <f>A120</f>
        <v>2</v>
      </c>
      <c r="B138" s="45">
        <f>B120</f>
        <v>1</v>
      </c>
      <c r="C138" s="80" t="s">
        <v>4</v>
      </c>
      <c r="D138" s="81"/>
      <c r="E138" s="47"/>
      <c r="F138" s="46"/>
      <c r="G138" s="47">
        <f>G127+G137</f>
        <v>608</v>
      </c>
      <c r="H138" s="47">
        <f t="shared" ref="H138:L138" si="15">H127+H137</f>
        <v>66.760000000000005</v>
      </c>
      <c r="I138" s="47">
        <f t="shared" si="15"/>
        <v>520</v>
      </c>
      <c r="J138" s="47">
        <f t="shared" si="15"/>
        <v>16.493000000000002</v>
      </c>
      <c r="K138" s="47">
        <f t="shared" si="15"/>
        <v>18.178999999999998</v>
      </c>
      <c r="L138" s="47">
        <f t="shared" si="15"/>
        <v>71.355000000000004</v>
      </c>
      <c r="M138" s="65"/>
      <c r="N138" s="66"/>
      <c r="O138" s="65"/>
      <c r="P138" s="65"/>
      <c r="Q138" s="65"/>
      <c r="R138" s="65"/>
      <c r="S138" s="65"/>
      <c r="T138" s="65"/>
      <c r="U138" s="65"/>
    </row>
    <row r="139" spans="1:21" ht="25.5" x14ac:dyDescent="0.25">
      <c r="A139" s="48">
        <v>2</v>
      </c>
      <c r="B139" s="27">
        <v>2</v>
      </c>
      <c r="C139" s="21" t="s">
        <v>22</v>
      </c>
      <c r="D139" s="22" t="s">
        <v>18</v>
      </c>
      <c r="E139" s="25" t="s">
        <v>85</v>
      </c>
      <c r="F139" s="72" t="s">
        <v>38</v>
      </c>
      <c r="G139" s="74">
        <v>200</v>
      </c>
      <c r="H139" s="74"/>
      <c r="I139" s="74">
        <v>370</v>
      </c>
      <c r="J139" s="74">
        <v>12.05</v>
      </c>
      <c r="K139" s="74">
        <v>17.93</v>
      </c>
      <c r="L139" s="74">
        <v>39.880000000000003</v>
      </c>
      <c r="M139" s="55"/>
      <c r="N139" s="56"/>
      <c r="O139" s="55"/>
      <c r="P139" s="55"/>
      <c r="Q139" s="55"/>
      <c r="R139" s="55"/>
      <c r="S139" s="55"/>
      <c r="T139" s="57"/>
      <c r="U139" s="55"/>
    </row>
    <row r="140" spans="1:21" ht="15.75" x14ac:dyDescent="0.25">
      <c r="A140" s="48"/>
      <c r="B140" s="27"/>
      <c r="C140" s="28"/>
      <c r="D140" s="29"/>
      <c r="E140" s="33"/>
      <c r="F140" s="73"/>
      <c r="G140" s="75"/>
      <c r="H140" s="75"/>
      <c r="I140" s="75"/>
      <c r="J140" s="75"/>
      <c r="K140" s="75"/>
      <c r="L140" s="75"/>
      <c r="M140" s="58"/>
      <c r="N140" s="60"/>
      <c r="O140" s="58"/>
      <c r="P140" s="58"/>
      <c r="Q140" s="58"/>
      <c r="R140" s="58"/>
      <c r="S140" s="58"/>
      <c r="T140" s="61"/>
      <c r="U140" s="58"/>
    </row>
    <row r="141" spans="1:21" ht="15.75" x14ac:dyDescent="0.25">
      <c r="A141" s="48"/>
      <c r="B141" s="27"/>
      <c r="C141" s="28"/>
      <c r="D141" s="31" t="s">
        <v>19</v>
      </c>
      <c r="E141" s="33" t="s">
        <v>62</v>
      </c>
      <c r="F141" s="73" t="s">
        <v>37</v>
      </c>
      <c r="G141" s="75">
        <v>208</v>
      </c>
      <c r="H141" s="75"/>
      <c r="I141" s="75">
        <v>32</v>
      </c>
      <c r="J141" s="75">
        <v>2.1000000000000001E-2</v>
      </c>
      <c r="K141" s="75">
        <v>5.0000000000000001E-3</v>
      </c>
      <c r="L141" s="75">
        <v>7.9889999999999999</v>
      </c>
      <c r="M141" s="58"/>
      <c r="N141" s="60"/>
      <c r="O141" s="58"/>
      <c r="P141" s="58"/>
      <c r="Q141" s="58"/>
      <c r="R141" s="58"/>
      <c r="S141" s="58"/>
      <c r="T141" s="61"/>
      <c r="U141" s="58"/>
    </row>
    <row r="142" spans="1:21" ht="15.75" x14ac:dyDescent="0.25">
      <c r="A142" s="48"/>
      <c r="B142" s="27"/>
      <c r="C142" s="28"/>
      <c r="D142" s="31" t="s">
        <v>20</v>
      </c>
      <c r="E142" s="33"/>
      <c r="F142" s="4" t="s">
        <v>39</v>
      </c>
      <c r="G142" s="75">
        <v>40</v>
      </c>
      <c r="H142" s="75"/>
      <c r="I142" s="75">
        <v>91</v>
      </c>
      <c r="J142" s="75">
        <v>2.52</v>
      </c>
      <c r="K142" s="75">
        <v>0.36</v>
      </c>
      <c r="L142" s="75">
        <v>18.84</v>
      </c>
      <c r="M142" s="58"/>
      <c r="N142" s="4"/>
      <c r="O142" s="58"/>
      <c r="P142" s="58"/>
      <c r="Q142" s="58"/>
      <c r="R142" s="58"/>
      <c r="S142" s="58"/>
      <c r="T142" s="61"/>
      <c r="U142" s="58"/>
    </row>
    <row r="143" spans="1:21" ht="15.75" x14ac:dyDescent="0.25">
      <c r="A143" s="48"/>
      <c r="B143" s="27"/>
      <c r="C143" s="28"/>
      <c r="D143" s="31" t="s">
        <v>21</v>
      </c>
      <c r="E143" s="33"/>
      <c r="F143" s="73"/>
      <c r="G143" s="75"/>
      <c r="H143" s="75"/>
      <c r="I143" s="75"/>
      <c r="J143" s="75"/>
      <c r="K143" s="75"/>
      <c r="L143" s="75"/>
      <c r="M143" s="58"/>
      <c r="N143" s="60"/>
      <c r="O143" s="58"/>
      <c r="P143" s="58"/>
      <c r="Q143" s="58"/>
      <c r="R143" s="58"/>
      <c r="S143" s="58"/>
      <c r="T143" s="61"/>
      <c r="U143" s="58"/>
    </row>
    <row r="144" spans="1:21" ht="15.75" x14ac:dyDescent="0.25">
      <c r="A144" s="48"/>
      <c r="B144" s="27"/>
      <c r="C144" s="28"/>
      <c r="D144" s="29"/>
      <c r="E144" s="33" t="s">
        <v>80</v>
      </c>
      <c r="F144" s="73" t="s">
        <v>79</v>
      </c>
      <c r="G144" s="75">
        <v>60</v>
      </c>
      <c r="H144" s="75"/>
      <c r="I144" s="75">
        <v>14</v>
      </c>
      <c r="J144" s="75">
        <v>2.06</v>
      </c>
      <c r="K144" s="75">
        <v>0.12</v>
      </c>
      <c r="L144" s="75">
        <v>2.2799999999999998</v>
      </c>
      <c r="M144" s="58"/>
      <c r="N144" s="60"/>
      <c r="O144" s="58"/>
      <c r="P144" s="58"/>
      <c r="Q144" s="58"/>
      <c r="R144" s="58"/>
      <c r="S144" s="58"/>
      <c r="T144" s="61"/>
      <c r="U144" s="58"/>
    </row>
    <row r="145" spans="1:21" ht="15.75" x14ac:dyDescent="0.25">
      <c r="A145" s="48"/>
      <c r="B145" s="27"/>
      <c r="C145" s="28"/>
      <c r="D145" s="29"/>
      <c r="E145" s="33"/>
      <c r="F145" s="73"/>
      <c r="G145" s="75"/>
      <c r="H145" s="75"/>
      <c r="I145" s="75"/>
      <c r="J145" s="75"/>
      <c r="K145" s="75"/>
      <c r="L145" s="75"/>
      <c r="M145" s="58"/>
      <c r="N145" s="60"/>
      <c r="O145" s="58"/>
      <c r="P145" s="58"/>
      <c r="Q145" s="58"/>
      <c r="R145" s="58"/>
      <c r="S145" s="58"/>
      <c r="T145" s="61"/>
      <c r="U145" s="58"/>
    </row>
    <row r="146" spans="1:21" ht="15.75" x14ac:dyDescent="0.25">
      <c r="A146" s="49"/>
      <c r="B146" s="36"/>
      <c r="C146" s="37"/>
      <c r="D146" s="38" t="s">
        <v>30</v>
      </c>
      <c r="E146" s="40"/>
      <c r="F146" s="77"/>
      <c r="G146" s="76">
        <f>SUM(G139:G145)</f>
        <v>508</v>
      </c>
      <c r="H146" s="76">
        <v>66.760000000000005</v>
      </c>
      <c r="I146" s="76">
        <f t="shared" ref="I146:L146" si="16">SUM(I139:I145)</f>
        <v>507</v>
      </c>
      <c r="J146" s="76">
        <f t="shared" si="16"/>
        <v>16.651</v>
      </c>
      <c r="K146" s="76">
        <f t="shared" si="16"/>
        <v>18.414999999999999</v>
      </c>
      <c r="L146" s="76">
        <f t="shared" si="16"/>
        <v>68.989000000000004</v>
      </c>
      <c r="M146" s="62"/>
      <c r="N146" s="63"/>
      <c r="O146" s="62"/>
      <c r="P146" s="62"/>
      <c r="Q146" s="62"/>
      <c r="R146" s="62"/>
      <c r="S146" s="62"/>
      <c r="T146" s="64"/>
      <c r="U146" s="62"/>
    </row>
    <row r="147" spans="1:21" ht="15" x14ac:dyDescent="0.25">
      <c r="A147" s="42">
        <f>A139</f>
        <v>2</v>
      </c>
      <c r="B147" s="42">
        <f>B139</f>
        <v>2</v>
      </c>
      <c r="C147" s="43"/>
      <c r="D147" s="31" t="s">
        <v>23</v>
      </c>
      <c r="E147" s="33"/>
      <c r="F147" s="32"/>
      <c r="G147" s="30"/>
      <c r="H147" s="30"/>
      <c r="I147" s="30"/>
      <c r="J147" s="30"/>
      <c r="K147" s="30"/>
      <c r="L147" s="30"/>
      <c r="M147" s="58"/>
      <c r="N147" s="60"/>
      <c r="O147" s="58"/>
      <c r="P147" s="58"/>
      <c r="Q147" s="58"/>
      <c r="R147" s="58"/>
      <c r="S147" s="58"/>
      <c r="T147" s="61"/>
      <c r="U147" s="58"/>
    </row>
    <row r="148" spans="1:21" ht="15" x14ac:dyDescent="0.25">
      <c r="A148" s="48"/>
      <c r="B148" s="27"/>
      <c r="C148" s="28"/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  <c r="M148" s="58"/>
      <c r="N148" s="60"/>
      <c r="O148" s="58"/>
      <c r="P148" s="58"/>
      <c r="Q148" s="58"/>
      <c r="R148" s="58"/>
      <c r="S148" s="58"/>
      <c r="T148" s="61"/>
      <c r="U148" s="58"/>
    </row>
    <row r="149" spans="1:21" ht="15" x14ac:dyDescent="0.25">
      <c r="A149" s="48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  <c r="M149" s="58"/>
      <c r="N149" s="60"/>
      <c r="O149" s="58"/>
      <c r="P149" s="58"/>
      <c r="Q149" s="58"/>
      <c r="R149" s="58"/>
      <c r="S149" s="58"/>
      <c r="T149" s="61"/>
      <c r="U149" s="58"/>
    </row>
    <row r="150" spans="1:21" ht="15" x14ac:dyDescent="0.25">
      <c r="A150" s="48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  <c r="M150" s="58"/>
      <c r="N150" s="60"/>
      <c r="O150" s="58"/>
      <c r="P150" s="58"/>
      <c r="Q150" s="58"/>
      <c r="R150" s="58"/>
      <c r="S150" s="58"/>
      <c r="T150" s="61"/>
      <c r="U150" s="58"/>
    </row>
    <row r="151" spans="1:21" ht="15" x14ac:dyDescent="0.25">
      <c r="A151" s="48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  <c r="M151" s="58"/>
      <c r="N151" s="60"/>
      <c r="O151" s="58"/>
      <c r="P151" s="58"/>
      <c r="Q151" s="58"/>
      <c r="R151" s="58"/>
      <c r="S151" s="58"/>
      <c r="T151" s="61"/>
      <c r="U151" s="58"/>
    </row>
    <row r="152" spans="1:21" ht="15" x14ac:dyDescent="0.25">
      <c r="A152" s="48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  <c r="M152" s="58"/>
      <c r="N152" s="60"/>
      <c r="O152" s="58"/>
      <c r="P152" s="58"/>
      <c r="Q152" s="58"/>
      <c r="R152" s="58"/>
      <c r="S152" s="58"/>
      <c r="T152" s="61"/>
      <c r="U152" s="58"/>
    </row>
    <row r="153" spans="1:21" ht="15" x14ac:dyDescent="0.25">
      <c r="A153" s="48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  <c r="M153" s="58"/>
      <c r="N153" s="60"/>
      <c r="O153" s="58"/>
      <c r="P153" s="58"/>
      <c r="Q153" s="58"/>
      <c r="R153" s="58"/>
      <c r="S153" s="58"/>
      <c r="T153" s="61"/>
      <c r="U153" s="58"/>
    </row>
    <row r="154" spans="1:21" ht="15" x14ac:dyDescent="0.25">
      <c r="A154" s="48"/>
      <c r="B154" s="27"/>
      <c r="C154" s="28"/>
      <c r="D154" s="29"/>
      <c r="E154" s="33"/>
      <c r="F154" s="32"/>
      <c r="G154" s="30"/>
      <c r="H154" s="30"/>
      <c r="I154" s="30"/>
      <c r="J154" s="30"/>
      <c r="K154" s="30"/>
      <c r="L154" s="30"/>
      <c r="M154" s="58"/>
      <c r="N154" s="60"/>
      <c r="O154" s="58"/>
      <c r="P154" s="58"/>
      <c r="Q154" s="58"/>
      <c r="R154" s="58"/>
      <c r="S154" s="58"/>
      <c r="T154" s="61"/>
      <c r="U154" s="58"/>
    </row>
    <row r="155" spans="1:21" ht="15" x14ac:dyDescent="0.25">
      <c r="A155" s="48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  <c r="M155" s="58"/>
      <c r="N155" s="60"/>
      <c r="O155" s="58"/>
      <c r="P155" s="58"/>
      <c r="Q155" s="58"/>
      <c r="R155" s="58"/>
      <c r="S155" s="58"/>
      <c r="T155" s="61"/>
      <c r="U155" s="58"/>
    </row>
    <row r="156" spans="1:21" ht="15" x14ac:dyDescent="0.25">
      <c r="A156" s="49"/>
      <c r="B156" s="36"/>
      <c r="C156" s="37"/>
      <c r="D156" s="38" t="s">
        <v>30</v>
      </c>
      <c r="E156" s="40"/>
      <c r="F156" s="39"/>
      <c r="G156" s="71">
        <f>SUM(G147:G155)</f>
        <v>0</v>
      </c>
      <c r="H156" s="71">
        <f t="shared" ref="H156:L156" si="17">SUM(H147:H155)</f>
        <v>0</v>
      </c>
      <c r="I156" s="71">
        <f t="shared" si="17"/>
        <v>0</v>
      </c>
      <c r="J156" s="71">
        <f t="shared" si="17"/>
        <v>0</v>
      </c>
      <c r="K156" s="71">
        <f t="shared" si="17"/>
        <v>0</v>
      </c>
      <c r="L156" s="71">
        <f t="shared" si="17"/>
        <v>0</v>
      </c>
      <c r="M156" s="62"/>
      <c r="N156" s="63"/>
      <c r="O156" s="62"/>
      <c r="P156" s="62"/>
      <c r="Q156" s="62"/>
      <c r="R156" s="62"/>
      <c r="S156" s="62"/>
      <c r="T156" s="64"/>
      <c r="U156" s="62"/>
    </row>
    <row r="157" spans="1:21" ht="15" customHeight="1" thickBot="1" x14ac:dyDescent="0.25">
      <c r="A157" s="50">
        <f>A139</f>
        <v>2</v>
      </c>
      <c r="B157" s="50">
        <f>B139</f>
        <v>2</v>
      </c>
      <c r="C157" s="80" t="s">
        <v>4</v>
      </c>
      <c r="D157" s="81"/>
      <c r="E157" s="47"/>
      <c r="F157" s="46"/>
      <c r="G157" s="47">
        <f>G146+G156</f>
        <v>508</v>
      </c>
      <c r="H157" s="47">
        <f t="shared" ref="H157:L157" si="18">H146+H156</f>
        <v>66.760000000000005</v>
      </c>
      <c r="I157" s="47">
        <f t="shared" si="18"/>
        <v>507</v>
      </c>
      <c r="J157" s="47">
        <f t="shared" si="18"/>
        <v>16.651</v>
      </c>
      <c r="K157" s="47">
        <f t="shared" si="18"/>
        <v>18.414999999999999</v>
      </c>
      <c r="L157" s="47">
        <f t="shared" si="18"/>
        <v>68.989000000000004</v>
      </c>
      <c r="M157" s="65"/>
      <c r="N157" s="66"/>
      <c r="O157" s="65"/>
      <c r="P157" s="65"/>
      <c r="Q157" s="65"/>
      <c r="R157" s="65"/>
      <c r="S157" s="65"/>
      <c r="T157" s="65"/>
      <c r="U157" s="65"/>
    </row>
    <row r="158" spans="1:21" ht="26.25" thickBot="1" x14ac:dyDescent="0.3">
      <c r="A158" s="19">
        <v>2</v>
      </c>
      <c r="B158" s="20">
        <v>3</v>
      </c>
      <c r="C158" s="21" t="s">
        <v>22</v>
      </c>
      <c r="D158" s="22" t="s">
        <v>18</v>
      </c>
      <c r="E158" s="25" t="s">
        <v>52</v>
      </c>
      <c r="F158" s="72" t="s">
        <v>86</v>
      </c>
      <c r="G158" s="74">
        <v>90</v>
      </c>
      <c r="H158" s="74"/>
      <c r="I158" s="74">
        <v>184</v>
      </c>
      <c r="J158" s="74">
        <v>10.69</v>
      </c>
      <c r="K158" s="74">
        <v>12.037000000000001</v>
      </c>
      <c r="L158" s="74">
        <v>8.3670000000000009</v>
      </c>
      <c r="M158" s="55"/>
      <c r="N158" s="56"/>
      <c r="O158" s="55"/>
      <c r="P158" s="55"/>
      <c r="Q158" s="55"/>
      <c r="R158" s="55"/>
      <c r="S158" s="55"/>
      <c r="T158" s="57"/>
      <c r="U158" s="55"/>
    </row>
    <row r="159" spans="1:21" ht="25.5" x14ac:dyDescent="0.25">
      <c r="A159" s="26"/>
      <c r="B159" s="27"/>
      <c r="C159" s="28"/>
      <c r="D159" s="22" t="s">
        <v>18</v>
      </c>
      <c r="E159" s="33" t="s">
        <v>75</v>
      </c>
      <c r="F159" s="73" t="s">
        <v>40</v>
      </c>
      <c r="G159" s="75">
        <v>150</v>
      </c>
      <c r="H159" s="75"/>
      <c r="I159" s="75">
        <v>200</v>
      </c>
      <c r="J159" s="75">
        <v>5.0439999999999996</v>
      </c>
      <c r="K159" s="75">
        <v>4.0679999999999996</v>
      </c>
      <c r="L159" s="75">
        <v>35.905999999999999</v>
      </c>
      <c r="M159" s="58"/>
      <c r="N159" s="60"/>
      <c r="O159" s="58"/>
      <c r="P159" s="58"/>
      <c r="Q159" s="58"/>
      <c r="R159" s="58"/>
      <c r="S159" s="58"/>
      <c r="T159" s="61"/>
      <c r="U159" s="58"/>
    </row>
    <row r="160" spans="1:21" ht="15.75" x14ac:dyDescent="0.25">
      <c r="A160" s="26"/>
      <c r="B160" s="27"/>
      <c r="C160" s="28"/>
      <c r="D160" s="31" t="s">
        <v>19</v>
      </c>
      <c r="E160" s="33" t="s">
        <v>50</v>
      </c>
      <c r="F160" s="73" t="s">
        <v>37</v>
      </c>
      <c r="G160" s="75">
        <v>208</v>
      </c>
      <c r="H160" s="75"/>
      <c r="I160" s="75">
        <v>32</v>
      </c>
      <c r="J160" s="75">
        <v>2.1000000000000001E-2</v>
      </c>
      <c r="K160" s="75">
        <v>5.0000000000000001E-3</v>
      </c>
      <c r="L160" s="75">
        <v>7.9889999999999999</v>
      </c>
      <c r="M160" s="58"/>
      <c r="N160" s="60"/>
      <c r="O160" s="58"/>
      <c r="P160" s="58"/>
      <c r="Q160" s="58"/>
      <c r="R160" s="58"/>
      <c r="S160" s="58"/>
      <c r="T160" s="61"/>
      <c r="U160" s="58"/>
    </row>
    <row r="161" spans="1:21" ht="15.75" customHeight="1" x14ac:dyDescent="0.25">
      <c r="A161" s="26"/>
      <c r="B161" s="27"/>
      <c r="C161" s="28"/>
      <c r="D161" s="31" t="s">
        <v>20</v>
      </c>
      <c r="E161" s="33"/>
      <c r="F161" s="4" t="s">
        <v>39</v>
      </c>
      <c r="G161" s="75">
        <v>40</v>
      </c>
      <c r="H161" s="75"/>
      <c r="I161" s="75">
        <v>91</v>
      </c>
      <c r="J161" s="75">
        <v>2.52</v>
      </c>
      <c r="K161" s="75">
        <v>0.36</v>
      </c>
      <c r="L161" s="75">
        <v>18.84</v>
      </c>
      <c r="M161" s="58"/>
      <c r="N161" s="4"/>
      <c r="O161" s="58"/>
      <c r="P161" s="58"/>
      <c r="Q161" s="58"/>
      <c r="R161" s="58"/>
      <c r="S161" s="58"/>
      <c r="T161" s="61"/>
      <c r="U161" s="58"/>
    </row>
    <row r="162" spans="1:21" ht="15.75" x14ac:dyDescent="0.25">
      <c r="A162" s="26"/>
      <c r="B162" s="27"/>
      <c r="C162" s="28"/>
      <c r="D162" s="31" t="s">
        <v>21</v>
      </c>
      <c r="E162" s="33"/>
      <c r="F162" s="73"/>
      <c r="G162" s="75"/>
      <c r="H162" s="75"/>
      <c r="I162" s="75"/>
      <c r="J162" s="75"/>
      <c r="K162" s="75"/>
      <c r="L162" s="75"/>
      <c r="M162" s="58"/>
      <c r="N162" s="60"/>
      <c r="O162" s="58"/>
      <c r="P162" s="58"/>
      <c r="Q162" s="58"/>
      <c r="R162" s="58"/>
      <c r="S162" s="58"/>
      <c r="T162" s="61"/>
      <c r="U162" s="58"/>
    </row>
    <row r="163" spans="1:21" ht="25.5" x14ac:dyDescent="0.25">
      <c r="A163" s="26"/>
      <c r="B163" s="27"/>
      <c r="C163" s="28"/>
      <c r="D163" s="29"/>
      <c r="E163" s="33" t="s">
        <v>87</v>
      </c>
      <c r="F163" s="73" t="s">
        <v>77</v>
      </c>
      <c r="G163" s="75">
        <v>60</v>
      </c>
      <c r="H163" s="75"/>
      <c r="I163" s="75">
        <v>22</v>
      </c>
      <c r="J163" s="75">
        <v>1.33</v>
      </c>
      <c r="K163" s="75">
        <v>1.36</v>
      </c>
      <c r="L163" s="75">
        <v>1.1399999999999999</v>
      </c>
      <c r="M163" s="58"/>
      <c r="N163" s="60"/>
      <c r="O163" s="58"/>
      <c r="P163" s="58"/>
      <c r="Q163" s="58"/>
      <c r="R163" s="58"/>
      <c r="S163" s="58"/>
      <c r="T163" s="61"/>
      <c r="U163" s="58"/>
    </row>
    <row r="164" spans="1:21" ht="15.75" x14ac:dyDescent="0.25">
      <c r="A164" s="26"/>
      <c r="B164" s="27"/>
      <c r="C164" s="28"/>
      <c r="D164" s="29"/>
      <c r="E164" s="33"/>
      <c r="F164" s="73"/>
      <c r="G164" s="75"/>
      <c r="H164" s="75"/>
      <c r="I164" s="75"/>
      <c r="J164" s="75"/>
      <c r="K164" s="75"/>
      <c r="L164" s="75"/>
      <c r="M164" s="58"/>
      <c r="N164" s="60"/>
      <c r="O164" s="58"/>
      <c r="P164" s="58"/>
      <c r="Q164" s="58"/>
      <c r="R164" s="58"/>
      <c r="S164" s="58"/>
      <c r="T164" s="61"/>
      <c r="U164" s="58"/>
    </row>
    <row r="165" spans="1:21" ht="15.75" x14ac:dyDescent="0.25">
      <c r="A165" s="35"/>
      <c r="B165" s="36"/>
      <c r="C165" s="37"/>
      <c r="D165" s="38" t="s">
        <v>30</v>
      </c>
      <c r="E165" s="40"/>
      <c r="F165" s="77"/>
      <c r="G165" s="76">
        <f>SUM(G158:G164)</f>
        <v>548</v>
      </c>
      <c r="H165" s="76">
        <v>66.760000000000005</v>
      </c>
      <c r="I165" s="76">
        <f t="shared" ref="I165:K165" si="19">SUM(I158:I164)</f>
        <v>529</v>
      </c>
      <c r="J165" s="76">
        <f t="shared" si="19"/>
        <v>19.604999999999997</v>
      </c>
      <c r="K165" s="76">
        <f t="shared" si="19"/>
        <v>17.829999999999998</v>
      </c>
      <c r="L165" s="76">
        <f>SUM(L158:L164)</f>
        <v>72.24199999999999</v>
      </c>
      <c r="M165" s="62"/>
      <c r="N165" s="63"/>
      <c r="O165" s="62"/>
      <c r="P165" s="62"/>
      <c r="Q165" s="62"/>
      <c r="R165" s="62"/>
      <c r="S165" s="62"/>
      <c r="T165" s="64"/>
      <c r="U165" s="62"/>
    </row>
    <row r="166" spans="1:21" ht="15" x14ac:dyDescent="0.25">
      <c r="A166" s="41">
        <f>A158</f>
        <v>2</v>
      </c>
      <c r="B166" s="42">
        <f>B158</f>
        <v>3</v>
      </c>
      <c r="C166" s="43"/>
      <c r="D166" s="31" t="s">
        <v>23</v>
      </c>
      <c r="E166" s="33"/>
      <c r="F166" s="32"/>
      <c r="G166" s="30"/>
      <c r="H166" s="30"/>
      <c r="I166" s="30"/>
      <c r="J166" s="30"/>
      <c r="K166" s="30"/>
      <c r="L166" s="30"/>
      <c r="M166" s="58"/>
      <c r="N166" s="60"/>
      <c r="O166" s="58"/>
      <c r="P166" s="58"/>
      <c r="Q166" s="58"/>
      <c r="R166" s="58"/>
      <c r="S166" s="58"/>
      <c r="T166" s="61"/>
      <c r="U166" s="58"/>
    </row>
    <row r="167" spans="1:21" ht="15" x14ac:dyDescent="0.25">
      <c r="A167" s="26"/>
      <c r="B167" s="27"/>
      <c r="C167" s="28"/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  <c r="M167" s="58"/>
      <c r="N167" s="60"/>
      <c r="O167" s="58"/>
      <c r="P167" s="58"/>
      <c r="Q167" s="58"/>
      <c r="R167" s="58"/>
      <c r="S167" s="58"/>
      <c r="T167" s="61"/>
      <c r="U167" s="58"/>
    </row>
    <row r="168" spans="1:21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  <c r="M168" s="58"/>
      <c r="N168" s="60"/>
      <c r="O168" s="58"/>
      <c r="P168" s="58"/>
      <c r="Q168" s="58"/>
      <c r="R168" s="58"/>
      <c r="S168" s="58"/>
      <c r="T168" s="61"/>
      <c r="U168" s="58"/>
    </row>
    <row r="169" spans="1:21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  <c r="M169" s="58"/>
      <c r="N169" s="60"/>
      <c r="O169" s="58"/>
      <c r="P169" s="58"/>
      <c r="Q169" s="58"/>
      <c r="R169" s="58"/>
      <c r="S169" s="58"/>
      <c r="T169" s="61"/>
      <c r="U169" s="58"/>
    </row>
    <row r="170" spans="1:21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  <c r="M170" s="58"/>
      <c r="N170" s="60"/>
      <c r="O170" s="58"/>
      <c r="P170" s="58"/>
      <c r="Q170" s="58"/>
      <c r="R170" s="58"/>
      <c r="S170" s="58"/>
      <c r="T170" s="61"/>
      <c r="U170" s="58"/>
    </row>
    <row r="171" spans="1:21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  <c r="M171" s="58"/>
      <c r="N171" s="60"/>
      <c r="O171" s="58"/>
      <c r="P171" s="58"/>
      <c r="Q171" s="58"/>
      <c r="R171" s="58"/>
      <c r="S171" s="58"/>
      <c r="T171" s="61"/>
      <c r="U171" s="58"/>
    </row>
    <row r="172" spans="1:21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  <c r="M172" s="58"/>
      <c r="N172" s="60"/>
      <c r="O172" s="58"/>
      <c r="P172" s="58"/>
      <c r="Q172" s="58"/>
      <c r="R172" s="58"/>
      <c r="S172" s="58"/>
      <c r="T172" s="61"/>
      <c r="U172" s="58"/>
    </row>
    <row r="173" spans="1:21" ht="15" x14ac:dyDescent="0.25">
      <c r="A173" s="26"/>
      <c r="B173" s="27"/>
      <c r="C173" s="28"/>
      <c r="D173" s="29"/>
      <c r="E173" s="33"/>
      <c r="F173" s="32"/>
      <c r="G173" s="30"/>
      <c r="H173" s="30"/>
      <c r="I173" s="30"/>
      <c r="J173" s="30"/>
      <c r="K173" s="30"/>
      <c r="L173" s="30"/>
      <c r="M173" s="58"/>
      <c r="N173" s="60"/>
      <c r="O173" s="58"/>
      <c r="P173" s="58"/>
      <c r="Q173" s="58"/>
      <c r="R173" s="58"/>
      <c r="S173" s="58"/>
      <c r="T173" s="61"/>
      <c r="U173" s="58"/>
    </row>
    <row r="174" spans="1:21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  <c r="M174" s="58"/>
      <c r="N174" s="60"/>
      <c r="O174" s="58"/>
      <c r="P174" s="58"/>
      <c r="Q174" s="58"/>
      <c r="R174" s="58"/>
      <c r="S174" s="58"/>
      <c r="T174" s="61"/>
      <c r="U174" s="58"/>
    </row>
    <row r="175" spans="1:21" ht="15.75" thickBot="1" x14ac:dyDescent="0.3">
      <c r="A175" s="35"/>
      <c r="B175" s="36"/>
      <c r="C175" s="37"/>
      <c r="D175" s="38" t="s">
        <v>30</v>
      </c>
      <c r="E175" s="40"/>
      <c r="F175" s="39"/>
      <c r="G175" s="47">
        <f>G164+G174</f>
        <v>0</v>
      </c>
      <c r="H175" s="47">
        <f t="shared" ref="H175:L176" si="20">H164+H174</f>
        <v>0</v>
      </c>
      <c r="I175" s="47">
        <f t="shared" si="20"/>
        <v>0</v>
      </c>
      <c r="J175" s="47">
        <f t="shared" si="20"/>
        <v>0</v>
      </c>
      <c r="K175" s="47">
        <f t="shared" si="20"/>
        <v>0</v>
      </c>
      <c r="L175" s="47">
        <f t="shared" si="20"/>
        <v>0</v>
      </c>
      <c r="M175" s="62"/>
      <c r="N175" s="63"/>
      <c r="O175" s="62"/>
      <c r="P175" s="62"/>
      <c r="Q175" s="62"/>
      <c r="R175" s="62"/>
      <c r="S175" s="62"/>
      <c r="T175" s="64"/>
      <c r="U175" s="62"/>
    </row>
    <row r="176" spans="1:21" ht="15" customHeight="1" thickBot="1" x14ac:dyDescent="0.25">
      <c r="A176" s="44">
        <f>A158</f>
        <v>2</v>
      </c>
      <c r="B176" s="45">
        <f>B158</f>
        <v>3</v>
      </c>
      <c r="C176" s="80" t="s">
        <v>4</v>
      </c>
      <c r="D176" s="81"/>
      <c r="E176" s="47"/>
      <c r="F176" s="46"/>
      <c r="G176" s="47">
        <f>G165+G175</f>
        <v>548</v>
      </c>
      <c r="H176" s="47">
        <f t="shared" si="20"/>
        <v>66.760000000000005</v>
      </c>
      <c r="I176" s="47">
        <f t="shared" si="20"/>
        <v>529</v>
      </c>
      <c r="J176" s="47">
        <f t="shared" si="20"/>
        <v>19.604999999999997</v>
      </c>
      <c r="K176" s="47">
        <f t="shared" si="20"/>
        <v>17.829999999999998</v>
      </c>
      <c r="L176" s="47">
        <f t="shared" si="20"/>
        <v>72.24199999999999</v>
      </c>
      <c r="M176" s="65"/>
      <c r="N176" s="66"/>
      <c r="O176" s="65"/>
      <c r="P176" s="65"/>
      <c r="Q176" s="65"/>
      <c r="R176" s="65"/>
      <c r="S176" s="65"/>
      <c r="T176" s="65"/>
      <c r="U176" s="65"/>
    </row>
    <row r="177" spans="1:21" ht="25.5" x14ac:dyDescent="0.25">
      <c r="A177" s="19">
        <v>2</v>
      </c>
      <c r="B177" s="20">
        <v>4</v>
      </c>
      <c r="C177" s="21" t="s">
        <v>22</v>
      </c>
      <c r="D177" s="22" t="s">
        <v>18</v>
      </c>
      <c r="E177" s="25" t="s">
        <v>89</v>
      </c>
      <c r="F177" s="72" t="s">
        <v>88</v>
      </c>
      <c r="G177" s="74">
        <v>200</v>
      </c>
      <c r="H177" s="74"/>
      <c r="I177" s="74">
        <v>419</v>
      </c>
      <c r="J177" s="74">
        <v>15.448</v>
      </c>
      <c r="K177" s="74">
        <v>19.297999999999998</v>
      </c>
      <c r="L177" s="74">
        <v>45.883000000000003</v>
      </c>
      <c r="M177" s="55"/>
      <c r="N177" s="56"/>
      <c r="O177" s="55"/>
      <c r="P177" s="55"/>
      <c r="Q177" s="55"/>
      <c r="R177" s="55"/>
      <c r="S177" s="55"/>
      <c r="T177" s="57"/>
      <c r="U177" s="55"/>
    </row>
    <row r="178" spans="1:21" ht="15.75" x14ac:dyDescent="0.25">
      <c r="A178" s="26"/>
      <c r="B178" s="27"/>
      <c r="C178" s="28"/>
      <c r="D178" s="29"/>
      <c r="E178" s="33"/>
      <c r="F178" s="73"/>
      <c r="G178" s="75"/>
      <c r="H178" s="75"/>
      <c r="I178" s="75"/>
      <c r="J178" s="75"/>
      <c r="K178" s="75"/>
      <c r="L178" s="75"/>
      <c r="M178" s="58"/>
      <c r="N178" s="60"/>
      <c r="O178" s="58"/>
      <c r="P178" s="58"/>
      <c r="Q178" s="58"/>
      <c r="R178" s="58"/>
      <c r="S178" s="58"/>
      <c r="T178" s="61"/>
      <c r="U178" s="58"/>
    </row>
    <row r="179" spans="1:21" ht="25.5" x14ac:dyDescent="0.25">
      <c r="A179" s="26"/>
      <c r="B179" s="27"/>
      <c r="C179" s="28"/>
      <c r="D179" s="31" t="s">
        <v>19</v>
      </c>
      <c r="E179" s="33" t="s">
        <v>63</v>
      </c>
      <c r="F179" s="73" t="s">
        <v>45</v>
      </c>
      <c r="G179" s="75">
        <v>200</v>
      </c>
      <c r="H179" s="75"/>
      <c r="I179" s="75">
        <v>32</v>
      </c>
      <c r="J179" s="75">
        <v>0.02</v>
      </c>
      <c r="K179" s="75">
        <v>0</v>
      </c>
      <c r="L179" s="75">
        <v>7.99</v>
      </c>
      <c r="M179" s="58"/>
      <c r="N179" s="60"/>
      <c r="O179" s="58"/>
      <c r="P179" s="58"/>
      <c r="Q179" s="58"/>
      <c r="R179" s="58"/>
      <c r="S179" s="58"/>
      <c r="T179" s="61"/>
      <c r="U179" s="58"/>
    </row>
    <row r="180" spans="1:21" ht="15.75" x14ac:dyDescent="0.25">
      <c r="A180" s="26"/>
      <c r="B180" s="27"/>
      <c r="C180" s="28"/>
      <c r="D180" s="31" t="s">
        <v>20</v>
      </c>
      <c r="E180" s="33"/>
      <c r="F180" s="4" t="s">
        <v>39</v>
      </c>
      <c r="G180" s="75">
        <v>40</v>
      </c>
      <c r="H180" s="75"/>
      <c r="I180" s="75">
        <v>91</v>
      </c>
      <c r="J180" s="75">
        <v>2.52</v>
      </c>
      <c r="K180" s="75">
        <v>0.36</v>
      </c>
      <c r="L180" s="75">
        <v>18.84</v>
      </c>
      <c r="M180" s="58"/>
      <c r="N180" s="4"/>
      <c r="O180" s="58"/>
      <c r="P180" s="58"/>
      <c r="Q180" s="58"/>
      <c r="R180" s="58"/>
      <c r="S180" s="58"/>
      <c r="T180" s="61"/>
      <c r="U180" s="58"/>
    </row>
    <row r="181" spans="1:21" ht="15.75" x14ac:dyDescent="0.25">
      <c r="A181" s="26"/>
      <c r="B181" s="27"/>
      <c r="C181" s="28"/>
      <c r="D181" s="31" t="s">
        <v>21</v>
      </c>
      <c r="E181" s="33"/>
      <c r="F181" s="73"/>
      <c r="G181" s="75"/>
      <c r="H181" s="75"/>
      <c r="I181" s="75"/>
      <c r="J181" s="75"/>
      <c r="K181" s="75"/>
      <c r="L181" s="75"/>
      <c r="M181" s="58"/>
      <c r="N181" s="60"/>
      <c r="O181" s="58"/>
      <c r="P181" s="58"/>
      <c r="Q181" s="58"/>
      <c r="R181" s="58"/>
      <c r="S181" s="58"/>
      <c r="T181" s="61"/>
      <c r="U181" s="58"/>
    </row>
    <row r="182" spans="1:21" ht="25.5" x14ac:dyDescent="0.25">
      <c r="A182" s="26"/>
      <c r="B182" s="27"/>
      <c r="C182" s="28"/>
      <c r="D182" s="29"/>
      <c r="E182" s="33" t="s">
        <v>90</v>
      </c>
      <c r="F182" s="73" t="s">
        <v>81</v>
      </c>
      <c r="G182" s="75">
        <v>60</v>
      </c>
      <c r="H182" s="75"/>
      <c r="I182" s="75">
        <v>7</v>
      </c>
      <c r="J182" s="75">
        <v>0.42</v>
      </c>
      <c r="K182" s="75">
        <v>0.06</v>
      </c>
      <c r="L182" s="75">
        <v>1.1399999999999999</v>
      </c>
      <c r="M182" s="58"/>
      <c r="N182" s="60"/>
      <c r="O182" s="58"/>
      <c r="P182" s="58"/>
      <c r="Q182" s="58"/>
      <c r="R182" s="58"/>
      <c r="S182" s="58"/>
      <c r="T182" s="61"/>
      <c r="U182" s="58"/>
    </row>
    <row r="183" spans="1:21" ht="15.75" x14ac:dyDescent="0.25">
      <c r="A183" s="26"/>
      <c r="B183" s="27"/>
      <c r="C183" s="28"/>
      <c r="D183" s="29"/>
      <c r="E183" s="33"/>
      <c r="F183" s="73"/>
      <c r="G183" s="75"/>
      <c r="H183" s="75"/>
      <c r="I183" s="75"/>
      <c r="J183" s="75"/>
      <c r="K183" s="75"/>
      <c r="L183" s="75"/>
      <c r="M183" s="58"/>
      <c r="N183" s="60"/>
      <c r="O183" s="58"/>
      <c r="P183" s="58"/>
      <c r="Q183" s="58"/>
      <c r="R183" s="58"/>
      <c r="S183" s="58"/>
      <c r="T183" s="61"/>
      <c r="U183" s="58"/>
    </row>
    <row r="184" spans="1:21" ht="16.5" thickBot="1" x14ac:dyDescent="0.3">
      <c r="A184" s="35"/>
      <c r="B184" s="36"/>
      <c r="C184" s="37"/>
      <c r="D184" s="38" t="s">
        <v>30</v>
      </c>
      <c r="E184" s="40"/>
      <c r="F184" s="77"/>
      <c r="G184" s="76">
        <f>SUM(G177:G182)</f>
        <v>500</v>
      </c>
      <c r="H184" s="76">
        <v>66.760000000000005</v>
      </c>
      <c r="I184" s="76">
        <f t="shared" ref="I184" si="21">I177+I178+I179+I180+I181+I182</f>
        <v>549</v>
      </c>
      <c r="J184" s="76">
        <v>19.187999999999999</v>
      </c>
      <c r="K184" s="76">
        <v>19.718</v>
      </c>
      <c r="L184" s="76">
        <v>84.322999999999993</v>
      </c>
      <c r="M184" s="62"/>
      <c r="N184" s="63"/>
      <c r="O184" s="62"/>
      <c r="P184" s="62"/>
      <c r="Q184" s="62"/>
      <c r="R184" s="62"/>
      <c r="S184" s="62"/>
      <c r="T184" s="64"/>
      <c r="U184" s="62"/>
    </row>
    <row r="185" spans="1:21" ht="15" x14ac:dyDescent="0.25">
      <c r="A185" s="41">
        <f>A177</f>
        <v>2</v>
      </c>
      <c r="B185" s="42">
        <f>B177</f>
        <v>4</v>
      </c>
      <c r="C185" s="43"/>
      <c r="D185" s="31" t="s">
        <v>23</v>
      </c>
      <c r="E185" s="25"/>
      <c r="F185" s="23"/>
      <c r="G185" s="24"/>
      <c r="H185" s="30"/>
      <c r="I185" s="24"/>
      <c r="J185" s="24"/>
      <c r="K185" s="24"/>
      <c r="L185" s="24"/>
      <c r="M185" s="58"/>
      <c r="N185" s="56"/>
      <c r="O185" s="55"/>
      <c r="P185" s="55"/>
      <c r="Q185" s="55"/>
      <c r="R185" s="55"/>
      <c r="S185" s="55"/>
      <c r="T185" s="57"/>
      <c r="U185" s="58"/>
    </row>
    <row r="186" spans="1:21" ht="15" x14ac:dyDescent="0.25">
      <c r="A186" s="26"/>
      <c r="B186" s="27"/>
      <c r="C186" s="28"/>
      <c r="D186" s="31" t="s">
        <v>24</v>
      </c>
      <c r="E186" s="33"/>
      <c r="F186" s="32"/>
      <c r="G186" s="30"/>
      <c r="H186" s="30"/>
      <c r="I186" s="30"/>
      <c r="J186" s="30"/>
      <c r="K186" s="30"/>
      <c r="L186" s="30"/>
      <c r="M186" s="58"/>
      <c r="N186" s="60"/>
      <c r="O186" s="58"/>
      <c r="P186" s="58"/>
      <c r="Q186" s="58"/>
      <c r="R186" s="58"/>
      <c r="S186" s="58"/>
      <c r="T186" s="61"/>
      <c r="U186" s="58"/>
    </row>
    <row r="187" spans="1:21" ht="15" x14ac:dyDescent="0.25">
      <c r="A187" s="26"/>
      <c r="B187" s="27"/>
      <c r="C187" s="28"/>
      <c r="D187" s="31" t="s">
        <v>25</v>
      </c>
      <c r="E187" s="33"/>
      <c r="F187" s="67"/>
      <c r="G187" s="30"/>
      <c r="H187" s="30"/>
      <c r="I187" s="30"/>
      <c r="J187" s="30"/>
      <c r="K187" s="30"/>
      <c r="L187" s="30"/>
      <c r="M187" s="58"/>
      <c r="N187" s="60"/>
      <c r="O187" s="58"/>
      <c r="P187" s="58"/>
      <c r="Q187" s="58"/>
      <c r="R187" s="58"/>
      <c r="S187" s="58"/>
      <c r="T187" s="61"/>
      <c r="U187" s="58"/>
    </row>
    <row r="188" spans="1:21" ht="15.75" x14ac:dyDescent="0.25">
      <c r="A188" s="26"/>
      <c r="B188" s="27"/>
      <c r="C188" s="28"/>
      <c r="D188" s="31" t="s">
        <v>26</v>
      </c>
      <c r="E188" s="33"/>
      <c r="F188" s="68"/>
      <c r="G188" s="30"/>
      <c r="H188" s="30"/>
      <c r="I188" s="30"/>
      <c r="J188" s="30"/>
      <c r="K188" s="30"/>
      <c r="L188" s="30"/>
      <c r="M188" s="58"/>
      <c r="N188" s="4"/>
      <c r="O188" s="58"/>
      <c r="P188" s="58"/>
      <c r="Q188" s="58"/>
      <c r="R188" s="58"/>
      <c r="S188" s="58"/>
      <c r="T188" s="61"/>
      <c r="U188" s="58"/>
    </row>
    <row r="189" spans="1:21" ht="15" x14ac:dyDescent="0.25">
      <c r="A189" s="26"/>
      <c r="B189" s="27"/>
      <c r="C189" s="28"/>
      <c r="D189" s="31" t="s">
        <v>27</v>
      </c>
      <c r="E189" s="33"/>
      <c r="F189" s="32"/>
      <c r="G189" s="30"/>
      <c r="H189" s="30"/>
      <c r="I189" s="30"/>
      <c r="J189" s="30"/>
      <c r="K189" s="30"/>
      <c r="L189" s="30"/>
      <c r="M189" s="58"/>
      <c r="N189" s="60"/>
      <c r="O189" s="58"/>
      <c r="P189" s="58"/>
      <c r="Q189" s="58"/>
      <c r="R189" s="58"/>
      <c r="S189" s="58"/>
      <c r="T189" s="61"/>
      <c r="U189" s="58"/>
    </row>
    <row r="190" spans="1:21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  <c r="M190" s="58"/>
      <c r="N190" s="60"/>
      <c r="O190" s="58"/>
      <c r="P190" s="58"/>
      <c r="Q190" s="58"/>
      <c r="R190" s="58"/>
      <c r="S190" s="58"/>
      <c r="T190" s="61"/>
      <c r="U190" s="58"/>
    </row>
    <row r="191" spans="1:21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  <c r="M191" s="58"/>
      <c r="N191" s="60"/>
      <c r="O191" s="58"/>
      <c r="P191" s="58"/>
      <c r="Q191" s="58"/>
      <c r="R191" s="58"/>
      <c r="S191" s="58"/>
      <c r="T191" s="61"/>
      <c r="U191" s="58"/>
    </row>
    <row r="192" spans="1:21" ht="15" x14ac:dyDescent="0.25">
      <c r="A192" s="26"/>
      <c r="B192" s="27"/>
      <c r="C192" s="28"/>
      <c r="D192" s="29"/>
      <c r="E192" s="33"/>
      <c r="F192" s="32"/>
      <c r="G192" s="30"/>
      <c r="H192" s="30"/>
      <c r="I192" s="30"/>
      <c r="J192" s="30"/>
      <c r="K192" s="30"/>
      <c r="L192" s="30"/>
      <c r="M192" s="58"/>
      <c r="N192" s="60"/>
      <c r="O192" s="58"/>
      <c r="P192" s="58"/>
      <c r="Q192" s="58"/>
      <c r="R192" s="58"/>
      <c r="S192" s="58"/>
      <c r="T192" s="61"/>
      <c r="U192" s="58"/>
    </row>
    <row r="193" spans="1:21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  <c r="M193" s="58"/>
      <c r="N193" s="60"/>
      <c r="O193" s="58"/>
      <c r="P193" s="58"/>
      <c r="Q193" s="58"/>
      <c r="R193" s="58"/>
      <c r="S193" s="58"/>
      <c r="T193" s="61"/>
      <c r="U193" s="58"/>
    </row>
    <row r="194" spans="1:21" ht="15" x14ac:dyDescent="0.25">
      <c r="A194" s="35"/>
      <c r="B194" s="36"/>
      <c r="C194" s="37"/>
      <c r="D194" s="38" t="s">
        <v>30</v>
      </c>
      <c r="E194" s="40"/>
      <c r="F194" s="39"/>
      <c r="G194" s="71">
        <f>SUM(G185:G193)</f>
        <v>0</v>
      </c>
      <c r="H194" s="71">
        <f t="shared" ref="H194:L194" si="22">SUM(H185:H193)</f>
        <v>0</v>
      </c>
      <c r="I194" s="71">
        <f t="shared" si="22"/>
        <v>0</v>
      </c>
      <c r="J194" s="71">
        <f t="shared" si="22"/>
        <v>0</v>
      </c>
      <c r="K194" s="71">
        <f t="shared" si="22"/>
        <v>0</v>
      </c>
      <c r="L194" s="71">
        <f t="shared" si="22"/>
        <v>0</v>
      </c>
      <c r="M194" s="62"/>
      <c r="N194" s="63"/>
      <c r="O194" s="62"/>
      <c r="P194" s="62"/>
      <c r="Q194" s="62"/>
      <c r="R194" s="62"/>
      <c r="S194" s="62"/>
      <c r="T194" s="64"/>
      <c r="U194" s="62"/>
    </row>
    <row r="195" spans="1:21" ht="15" customHeight="1" thickBot="1" x14ac:dyDescent="0.25">
      <c r="A195" s="44">
        <f>A177</f>
        <v>2</v>
      </c>
      <c r="B195" s="45">
        <f>B177</f>
        <v>4</v>
      </c>
      <c r="C195" s="80" t="s">
        <v>4</v>
      </c>
      <c r="D195" s="81"/>
      <c r="E195" s="47"/>
      <c r="F195" s="46"/>
      <c r="G195" s="47"/>
      <c r="H195" s="47">
        <f t="shared" ref="H195" si="23">H184+H194</f>
        <v>66.760000000000005</v>
      </c>
      <c r="I195" s="47"/>
      <c r="J195" s="47"/>
      <c r="K195" s="47"/>
      <c r="L195" s="47"/>
      <c r="M195" s="65"/>
      <c r="N195" s="66"/>
      <c r="O195" s="65"/>
      <c r="P195" s="65"/>
      <c r="Q195" s="65"/>
      <c r="R195" s="65"/>
      <c r="S195" s="65"/>
      <c r="T195" s="65"/>
      <c r="U195" s="65"/>
    </row>
    <row r="196" spans="1:21" ht="16.5" thickBot="1" x14ac:dyDescent="0.3">
      <c r="A196" s="19">
        <v>2</v>
      </c>
      <c r="B196" s="20">
        <v>5</v>
      </c>
      <c r="C196" s="21" t="s">
        <v>22</v>
      </c>
      <c r="D196" s="22" t="s">
        <v>18</v>
      </c>
      <c r="E196" s="25" t="s">
        <v>65</v>
      </c>
      <c r="F196" s="72" t="s">
        <v>47</v>
      </c>
      <c r="G196" s="74">
        <v>90</v>
      </c>
      <c r="H196" s="74"/>
      <c r="I196" s="74">
        <v>199</v>
      </c>
      <c r="J196" s="74">
        <v>10.25</v>
      </c>
      <c r="K196" s="74">
        <v>8.16</v>
      </c>
      <c r="L196" s="74">
        <v>21.21</v>
      </c>
      <c r="M196" s="55"/>
      <c r="N196" s="56"/>
      <c r="O196" s="55"/>
      <c r="P196" s="55"/>
      <c r="Q196" s="55"/>
      <c r="R196" s="55"/>
      <c r="S196" s="55"/>
      <c r="T196" s="57"/>
      <c r="U196" s="55"/>
    </row>
    <row r="197" spans="1:21" ht="25.5" x14ac:dyDescent="0.25">
      <c r="A197" s="26"/>
      <c r="B197" s="27"/>
      <c r="C197" s="28"/>
      <c r="D197" s="22" t="s">
        <v>18</v>
      </c>
      <c r="E197" s="33" t="s">
        <v>58</v>
      </c>
      <c r="F197" s="73" t="s">
        <v>44</v>
      </c>
      <c r="G197" s="75">
        <v>150</v>
      </c>
      <c r="H197" s="75"/>
      <c r="I197" s="75">
        <v>144</v>
      </c>
      <c r="J197" s="75">
        <v>3.4369999999999998</v>
      </c>
      <c r="K197" s="75">
        <v>4.556</v>
      </c>
      <c r="L197" s="75">
        <v>21.451000000000001</v>
      </c>
      <c r="M197" s="58"/>
      <c r="N197" s="60"/>
      <c r="O197" s="58"/>
      <c r="P197" s="58"/>
      <c r="Q197" s="58"/>
      <c r="R197" s="58"/>
      <c r="S197" s="58"/>
      <c r="T197" s="61"/>
      <c r="U197" s="58"/>
    </row>
    <row r="198" spans="1:21" ht="15.75" x14ac:dyDescent="0.25">
      <c r="A198" s="26"/>
      <c r="B198" s="27"/>
      <c r="C198" s="28"/>
      <c r="D198" s="31" t="s">
        <v>19</v>
      </c>
      <c r="E198" s="33" t="s">
        <v>50</v>
      </c>
      <c r="F198" s="73" t="s">
        <v>53</v>
      </c>
      <c r="G198" s="75">
        <v>200</v>
      </c>
      <c r="H198" s="75"/>
      <c r="I198" s="75">
        <v>49</v>
      </c>
      <c r="J198" s="75">
        <v>0.08</v>
      </c>
      <c r="K198" s="75">
        <v>0.08</v>
      </c>
      <c r="L198" s="75">
        <v>11.94</v>
      </c>
      <c r="M198" s="58"/>
      <c r="N198" s="60"/>
      <c r="O198" s="58"/>
      <c r="P198" s="58"/>
      <c r="Q198" s="58"/>
      <c r="R198" s="58"/>
      <c r="S198" s="58"/>
      <c r="T198" s="61"/>
      <c r="U198" s="58"/>
    </row>
    <row r="199" spans="1:21" ht="15.75" x14ac:dyDescent="0.25">
      <c r="A199" s="26"/>
      <c r="B199" s="27"/>
      <c r="C199" s="28"/>
      <c r="D199" s="31" t="s">
        <v>20</v>
      </c>
      <c r="E199" s="33"/>
      <c r="F199" s="4" t="s">
        <v>39</v>
      </c>
      <c r="G199" s="75">
        <v>40</v>
      </c>
      <c r="H199" s="75"/>
      <c r="I199" s="75">
        <v>91</v>
      </c>
      <c r="J199" s="75">
        <v>2.52</v>
      </c>
      <c r="K199" s="75">
        <v>0.36</v>
      </c>
      <c r="L199" s="75">
        <v>18.84</v>
      </c>
      <c r="M199" s="58"/>
      <c r="N199" s="4"/>
      <c r="O199" s="58"/>
      <c r="P199" s="58"/>
      <c r="Q199" s="58"/>
      <c r="R199" s="58"/>
      <c r="S199" s="58"/>
      <c r="T199" s="61"/>
      <c r="U199" s="58"/>
    </row>
    <row r="200" spans="1:21" ht="15.75" x14ac:dyDescent="0.25">
      <c r="A200" s="26"/>
      <c r="B200" s="27"/>
      <c r="C200" s="28"/>
      <c r="D200" s="31" t="s">
        <v>21</v>
      </c>
      <c r="E200" s="33"/>
      <c r="F200" s="73"/>
      <c r="G200" s="75"/>
      <c r="H200" s="75"/>
      <c r="I200" s="75"/>
      <c r="J200" s="75"/>
      <c r="K200" s="75"/>
      <c r="L200" s="75"/>
      <c r="M200" s="58"/>
      <c r="N200" s="60"/>
      <c r="O200" s="58"/>
      <c r="P200" s="58"/>
      <c r="Q200" s="58"/>
      <c r="R200" s="58"/>
      <c r="S200" s="58"/>
      <c r="T200" s="61"/>
      <c r="U200" s="58"/>
    </row>
    <row r="201" spans="1:21" ht="25.5" x14ac:dyDescent="0.25">
      <c r="A201" s="26"/>
      <c r="B201" s="27"/>
      <c r="C201" s="28"/>
      <c r="D201" s="29"/>
      <c r="E201" s="33" t="s">
        <v>64</v>
      </c>
      <c r="F201" s="73" t="s">
        <v>41</v>
      </c>
      <c r="G201" s="75">
        <v>60</v>
      </c>
      <c r="H201" s="75"/>
      <c r="I201" s="75">
        <v>54</v>
      </c>
      <c r="J201" s="75">
        <v>0.93100000000000005</v>
      </c>
      <c r="K201" s="75">
        <v>3.0510000000000002</v>
      </c>
      <c r="L201" s="75">
        <v>5.6449999999999996</v>
      </c>
      <c r="M201" s="58"/>
      <c r="N201" s="60"/>
      <c r="O201" s="58"/>
      <c r="P201" s="58"/>
      <c r="Q201" s="58"/>
      <c r="R201" s="58"/>
      <c r="S201" s="58"/>
      <c r="T201" s="61"/>
      <c r="U201" s="58"/>
    </row>
    <row r="202" spans="1:21" ht="15.75" x14ac:dyDescent="0.25">
      <c r="A202" s="26"/>
      <c r="B202" s="27"/>
      <c r="C202" s="28"/>
      <c r="D202" s="29"/>
      <c r="E202" s="33"/>
      <c r="F202" s="73"/>
      <c r="G202" s="75"/>
      <c r="H202" s="75"/>
      <c r="I202" s="75"/>
      <c r="J202" s="75"/>
      <c r="K202" s="75"/>
      <c r="L202" s="75"/>
      <c r="M202" s="58"/>
      <c r="N202" s="60"/>
      <c r="O202" s="58"/>
      <c r="P202" s="58"/>
      <c r="Q202" s="58"/>
      <c r="R202" s="58"/>
      <c r="S202" s="58"/>
      <c r="T202" s="61"/>
      <c r="U202" s="58"/>
    </row>
    <row r="203" spans="1:21" ht="15.75" customHeight="1" x14ac:dyDescent="0.25">
      <c r="A203" s="35"/>
      <c r="B203" s="36"/>
      <c r="C203" s="37"/>
      <c r="D203" s="38" t="s">
        <v>30</v>
      </c>
      <c r="E203" s="40"/>
      <c r="F203" s="77"/>
      <c r="G203" s="76">
        <f>SUM(G196:G201)</f>
        <v>540</v>
      </c>
      <c r="H203" s="76">
        <v>66.760000000000005</v>
      </c>
      <c r="I203" s="76">
        <f t="shared" ref="I203:K203" si="24">SUM(I196:I202)</f>
        <v>537</v>
      </c>
      <c r="J203" s="76">
        <f t="shared" si="24"/>
        <v>17.218</v>
      </c>
      <c r="K203" s="76">
        <f t="shared" si="24"/>
        <v>16.207000000000001</v>
      </c>
      <c r="L203" s="76">
        <f>SUM(L196:L201)</f>
        <v>79.085999999999999</v>
      </c>
      <c r="M203" s="62"/>
      <c r="N203" s="63"/>
      <c r="O203" s="62"/>
      <c r="P203" s="62"/>
      <c r="Q203" s="62"/>
      <c r="R203" s="62"/>
      <c r="S203" s="62"/>
      <c r="T203" s="64"/>
      <c r="U203" s="62"/>
    </row>
    <row r="204" spans="1:21" ht="15" x14ac:dyDescent="0.25">
      <c r="A204" s="41">
        <f>A196</f>
        <v>2</v>
      </c>
      <c r="B204" s="42">
        <f>B196</f>
        <v>5</v>
      </c>
      <c r="C204" s="43" t="s">
        <v>22</v>
      </c>
      <c r="D204" s="31" t="s">
        <v>23</v>
      </c>
      <c r="E204" s="33"/>
      <c r="F204" s="32"/>
      <c r="G204" s="30"/>
      <c r="H204" s="30"/>
      <c r="I204" s="30"/>
      <c r="J204" s="30"/>
      <c r="K204" s="30"/>
      <c r="L204" s="30"/>
      <c r="M204" s="58"/>
      <c r="N204" s="60"/>
      <c r="O204" s="58"/>
      <c r="P204" s="58"/>
      <c r="Q204" s="58"/>
      <c r="R204" s="58"/>
      <c r="S204" s="58"/>
      <c r="T204" s="61"/>
      <c r="U204" s="58"/>
    </row>
    <row r="205" spans="1:21" ht="15" x14ac:dyDescent="0.25">
      <c r="A205" s="26"/>
      <c r="B205" s="27"/>
      <c r="C205" s="28"/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  <c r="M205" s="58"/>
      <c r="N205" s="60"/>
      <c r="O205" s="58"/>
      <c r="P205" s="58"/>
      <c r="Q205" s="58"/>
      <c r="R205" s="58"/>
      <c r="S205" s="58"/>
      <c r="T205" s="61"/>
      <c r="U205" s="58"/>
    </row>
    <row r="206" spans="1:21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  <c r="M206" s="58"/>
      <c r="N206" s="60"/>
      <c r="O206" s="58"/>
      <c r="P206" s="58"/>
      <c r="Q206" s="58"/>
      <c r="R206" s="58"/>
      <c r="S206" s="58"/>
      <c r="T206" s="61"/>
      <c r="U206" s="58"/>
    </row>
    <row r="207" spans="1:21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  <c r="M207" s="58"/>
      <c r="N207" s="60"/>
      <c r="O207" s="58"/>
      <c r="P207" s="58"/>
      <c r="Q207" s="58"/>
      <c r="R207" s="58"/>
      <c r="S207" s="58"/>
      <c r="T207" s="61"/>
      <c r="U207" s="58"/>
    </row>
    <row r="208" spans="1:21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  <c r="M208" s="58"/>
      <c r="N208" s="60"/>
      <c r="O208" s="58"/>
      <c r="P208" s="58"/>
      <c r="Q208" s="58"/>
      <c r="R208" s="58"/>
      <c r="S208" s="58"/>
      <c r="T208" s="61"/>
      <c r="U208" s="58"/>
    </row>
    <row r="209" spans="1:21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  <c r="M209" s="58"/>
      <c r="N209" s="60"/>
      <c r="O209" s="58"/>
      <c r="P209" s="58"/>
      <c r="Q209" s="58"/>
      <c r="R209" s="58"/>
      <c r="S209" s="58"/>
      <c r="T209" s="61"/>
      <c r="U209" s="58"/>
    </row>
    <row r="210" spans="1:21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  <c r="M210" s="58"/>
      <c r="N210" s="60"/>
      <c r="O210" s="58"/>
      <c r="P210" s="58"/>
      <c r="Q210" s="58"/>
      <c r="R210" s="58"/>
      <c r="S210" s="58"/>
      <c r="T210" s="61"/>
      <c r="U210" s="58"/>
    </row>
    <row r="211" spans="1:21" ht="15" x14ac:dyDescent="0.25">
      <c r="A211" s="26"/>
      <c r="B211" s="27"/>
      <c r="C211" s="28"/>
      <c r="D211" s="29"/>
      <c r="E211" s="33"/>
      <c r="F211" s="32"/>
      <c r="G211" s="30"/>
      <c r="H211" s="30"/>
      <c r="I211" s="30"/>
      <c r="J211" s="30"/>
      <c r="K211" s="30"/>
      <c r="L211" s="30"/>
      <c r="M211" s="58"/>
      <c r="N211" s="60"/>
      <c r="O211" s="58"/>
      <c r="P211" s="58"/>
      <c r="Q211" s="58"/>
      <c r="R211" s="58"/>
      <c r="S211" s="58"/>
      <c r="T211" s="61"/>
      <c r="U211" s="58"/>
    </row>
    <row r="212" spans="1:21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  <c r="M212" s="58"/>
      <c r="N212" s="60"/>
      <c r="O212" s="58"/>
      <c r="P212" s="58"/>
      <c r="Q212" s="58"/>
      <c r="R212" s="58"/>
      <c r="S212" s="58"/>
      <c r="T212" s="61"/>
      <c r="U212" s="58"/>
    </row>
    <row r="213" spans="1:21" ht="15" x14ac:dyDescent="0.25">
      <c r="A213" s="35"/>
      <c r="B213" s="36"/>
      <c r="C213" s="37"/>
      <c r="D213" s="38" t="s">
        <v>30</v>
      </c>
      <c r="E213" s="40"/>
      <c r="F213" s="39"/>
      <c r="G213" s="71">
        <f>SUM(G204:G212)</f>
        <v>0</v>
      </c>
      <c r="H213" s="71">
        <f t="shared" ref="H213:L213" si="25">SUM(H204:H212)</f>
        <v>0</v>
      </c>
      <c r="I213" s="71">
        <f t="shared" si="25"/>
        <v>0</v>
      </c>
      <c r="J213" s="71">
        <f t="shared" si="25"/>
        <v>0</v>
      </c>
      <c r="K213" s="71">
        <f t="shared" si="25"/>
        <v>0</v>
      </c>
      <c r="L213" s="71">
        <f t="shared" si="25"/>
        <v>0</v>
      </c>
      <c r="M213" s="62"/>
      <c r="N213" s="63"/>
      <c r="O213" s="62"/>
      <c r="P213" s="62"/>
      <c r="Q213" s="62"/>
      <c r="R213" s="62"/>
      <c r="S213" s="62"/>
      <c r="T213" s="64"/>
      <c r="U213" s="62"/>
    </row>
    <row r="214" spans="1:21" ht="15" customHeight="1" thickBot="1" x14ac:dyDescent="0.25">
      <c r="A214" s="44">
        <f>A196</f>
        <v>2</v>
      </c>
      <c r="B214" s="45">
        <f>B196</f>
        <v>5</v>
      </c>
      <c r="C214" s="80" t="s">
        <v>4</v>
      </c>
      <c r="D214" s="81"/>
      <c r="E214" s="47"/>
      <c r="F214" s="46"/>
      <c r="G214" s="47">
        <f>G203+G213</f>
        <v>540</v>
      </c>
      <c r="H214" s="47">
        <f t="shared" ref="H214:L214" si="26">H203+H213</f>
        <v>66.760000000000005</v>
      </c>
      <c r="I214" s="47">
        <f t="shared" si="26"/>
        <v>537</v>
      </c>
      <c r="J214" s="47">
        <f t="shared" si="26"/>
        <v>17.218</v>
      </c>
      <c r="K214" s="47">
        <f t="shared" si="26"/>
        <v>16.207000000000001</v>
      </c>
      <c r="L214" s="47">
        <f t="shared" si="26"/>
        <v>79.085999999999999</v>
      </c>
      <c r="M214" s="65"/>
      <c r="N214" s="66"/>
      <c r="O214" s="65"/>
      <c r="P214" s="65"/>
      <c r="Q214" s="65"/>
      <c r="R214" s="65"/>
      <c r="S214" s="65"/>
      <c r="T214" s="65"/>
      <c r="U214" s="65"/>
    </row>
    <row r="215" spans="1:21" ht="15.75" customHeight="1" thickBot="1" x14ac:dyDescent="0.3">
      <c r="A215" s="19">
        <v>2</v>
      </c>
      <c r="B215" s="20">
        <v>6</v>
      </c>
      <c r="C215" s="21"/>
      <c r="D215" s="22" t="s">
        <v>54</v>
      </c>
      <c r="E215" s="25" t="s">
        <v>66</v>
      </c>
      <c r="F215" s="72" t="s">
        <v>48</v>
      </c>
      <c r="G215" s="74">
        <v>100</v>
      </c>
      <c r="H215" s="74"/>
      <c r="I215" s="74">
        <v>222</v>
      </c>
      <c r="J215" s="74">
        <v>11.4</v>
      </c>
      <c r="K215" s="74">
        <v>15.71</v>
      </c>
      <c r="L215" s="74">
        <v>8.8000000000000007</v>
      </c>
      <c r="M215" s="55"/>
      <c r="N215" s="56"/>
      <c r="O215" s="55"/>
      <c r="P215" s="55"/>
      <c r="Q215" s="55"/>
      <c r="R215" s="55"/>
      <c r="S215" s="55"/>
      <c r="T215" s="57"/>
      <c r="U215" s="55"/>
    </row>
    <row r="216" spans="1:21" ht="25.5" x14ac:dyDescent="0.25">
      <c r="A216" s="26"/>
      <c r="B216" s="27"/>
      <c r="C216" s="28"/>
      <c r="D216" s="22" t="s">
        <v>18</v>
      </c>
      <c r="E216" s="33" t="s">
        <v>91</v>
      </c>
      <c r="F216" s="73" t="s">
        <v>40</v>
      </c>
      <c r="G216" s="75">
        <v>150</v>
      </c>
      <c r="H216" s="75"/>
      <c r="I216" s="75">
        <v>200</v>
      </c>
      <c r="J216" s="75">
        <v>5.0439999999999996</v>
      </c>
      <c r="K216" s="75">
        <v>4.0679999999999996</v>
      </c>
      <c r="L216" s="75">
        <v>35.905999999999999</v>
      </c>
      <c r="M216" s="58"/>
      <c r="N216" s="60"/>
      <c r="O216" s="58"/>
      <c r="P216" s="58"/>
      <c r="Q216" s="58"/>
      <c r="R216" s="58"/>
      <c r="S216" s="58"/>
      <c r="T216" s="61"/>
      <c r="U216" s="58"/>
    </row>
    <row r="217" spans="1:21" ht="15.75" x14ac:dyDescent="0.25">
      <c r="A217" s="26"/>
      <c r="B217" s="27"/>
      <c r="C217" s="28"/>
      <c r="D217" s="31" t="s">
        <v>19</v>
      </c>
      <c r="E217" s="33" t="s">
        <v>50</v>
      </c>
      <c r="F217" s="73" t="s">
        <v>37</v>
      </c>
      <c r="G217" s="75">
        <v>208</v>
      </c>
      <c r="H217" s="75"/>
      <c r="I217" s="75">
        <v>32</v>
      </c>
      <c r="J217" s="75">
        <v>2.1000000000000001E-2</v>
      </c>
      <c r="K217" s="75">
        <v>5.0000000000000001E-3</v>
      </c>
      <c r="L217" s="75">
        <v>7.9889999999999999</v>
      </c>
      <c r="M217" s="58"/>
      <c r="N217" s="60"/>
      <c r="O217" s="58"/>
      <c r="P217" s="58"/>
      <c r="Q217" s="58"/>
      <c r="R217" s="58"/>
      <c r="S217" s="58"/>
      <c r="T217" s="61"/>
      <c r="U217" s="58"/>
    </row>
    <row r="218" spans="1:21" ht="15.75" x14ac:dyDescent="0.25">
      <c r="A218" s="26"/>
      <c r="B218" s="27"/>
      <c r="C218" s="28"/>
      <c r="D218" s="31" t="s">
        <v>20</v>
      </c>
      <c r="E218" s="33"/>
      <c r="F218" s="4" t="s">
        <v>39</v>
      </c>
      <c r="G218" s="75">
        <v>40</v>
      </c>
      <c r="H218" s="75"/>
      <c r="I218" s="75">
        <v>91</v>
      </c>
      <c r="J218" s="75">
        <v>2.52</v>
      </c>
      <c r="K218" s="75">
        <v>0.36</v>
      </c>
      <c r="L218" s="75">
        <v>18.84</v>
      </c>
      <c r="M218" s="58"/>
      <c r="N218" s="4"/>
      <c r="O218" s="58"/>
      <c r="P218" s="58"/>
      <c r="Q218" s="58"/>
      <c r="R218" s="58"/>
      <c r="S218" s="58"/>
      <c r="T218" s="61"/>
      <c r="U218" s="58"/>
    </row>
    <row r="219" spans="1:21" ht="15.75" x14ac:dyDescent="0.25">
      <c r="A219" s="26"/>
      <c r="B219" s="27"/>
      <c r="C219" s="28"/>
      <c r="D219" s="31" t="s">
        <v>21</v>
      </c>
      <c r="E219" s="33" t="s">
        <v>56</v>
      </c>
      <c r="F219" s="73" t="s">
        <v>92</v>
      </c>
      <c r="G219" s="75">
        <v>120</v>
      </c>
      <c r="H219" s="75"/>
      <c r="I219" s="75">
        <v>56</v>
      </c>
      <c r="J219" s="75">
        <v>0.48</v>
      </c>
      <c r="K219" s="75">
        <v>0.48</v>
      </c>
      <c r="L219" s="75">
        <v>11.76</v>
      </c>
      <c r="M219" s="58"/>
      <c r="N219" s="60"/>
      <c r="O219" s="58"/>
      <c r="P219" s="58"/>
      <c r="Q219" s="58"/>
      <c r="R219" s="58"/>
      <c r="S219" s="58"/>
      <c r="T219" s="61"/>
      <c r="U219" s="58"/>
    </row>
    <row r="220" spans="1:21" ht="15.75" x14ac:dyDescent="0.25">
      <c r="A220" s="26"/>
      <c r="B220" s="27"/>
      <c r="C220" s="28"/>
      <c r="D220" s="29"/>
      <c r="E220" s="33"/>
      <c r="F220" s="73"/>
      <c r="G220" s="75"/>
      <c r="H220" s="75"/>
      <c r="I220" s="75"/>
      <c r="J220" s="75"/>
      <c r="K220" s="75"/>
      <c r="L220" s="75"/>
      <c r="M220" s="58"/>
      <c r="N220" s="60"/>
      <c r="O220" s="58"/>
      <c r="P220" s="58"/>
      <c r="Q220" s="58"/>
      <c r="R220" s="58"/>
      <c r="S220" s="58"/>
      <c r="T220" s="61"/>
      <c r="U220" s="58"/>
    </row>
    <row r="221" spans="1:21" ht="15.75" x14ac:dyDescent="0.25">
      <c r="A221" s="26"/>
      <c r="B221" s="27"/>
      <c r="C221" s="28"/>
      <c r="D221" s="29"/>
      <c r="E221" s="33"/>
      <c r="F221" s="73"/>
      <c r="G221" s="75"/>
      <c r="H221" s="75"/>
      <c r="I221" s="75"/>
      <c r="J221" s="75"/>
      <c r="K221" s="75"/>
      <c r="L221" s="75"/>
      <c r="M221" s="58"/>
      <c r="N221" s="60"/>
      <c r="O221" s="58"/>
      <c r="P221" s="58"/>
      <c r="Q221" s="58"/>
      <c r="R221" s="58"/>
      <c r="S221" s="58"/>
      <c r="T221" s="61"/>
      <c r="U221" s="58"/>
    </row>
    <row r="222" spans="1:21" ht="15.75" x14ac:dyDescent="0.25">
      <c r="A222" s="35"/>
      <c r="B222" s="36"/>
      <c r="C222" s="37"/>
      <c r="D222" s="38" t="s">
        <v>30</v>
      </c>
      <c r="E222" s="40"/>
      <c r="F222" s="77"/>
      <c r="G222" s="76">
        <f>SUM(G215:G221)</f>
        <v>618</v>
      </c>
      <c r="H222" s="76">
        <v>66.760000000000005</v>
      </c>
      <c r="I222" s="76">
        <v>602</v>
      </c>
      <c r="J222" s="76">
        <f t="shared" ref="J222" si="27">SUM(J215:J221)</f>
        <v>19.465</v>
      </c>
      <c r="K222" s="76">
        <f>SUM(K215:K219)</f>
        <v>20.622999999999998</v>
      </c>
      <c r="L222" s="76">
        <f t="shared" ref="L222" si="28">SUM(L215:L221)</f>
        <v>83.295000000000002</v>
      </c>
      <c r="M222" s="62"/>
      <c r="N222" s="63"/>
      <c r="O222" s="62"/>
      <c r="P222" s="62"/>
      <c r="Q222" s="62"/>
      <c r="R222" s="62"/>
      <c r="S222" s="62"/>
      <c r="T222" s="64"/>
      <c r="U222" s="62"/>
    </row>
    <row r="223" spans="1:21" ht="15" x14ac:dyDescent="0.25">
      <c r="A223" s="41">
        <f>A215</f>
        <v>2</v>
      </c>
      <c r="B223" s="42">
        <v>6</v>
      </c>
      <c r="C223" s="43" t="s">
        <v>22</v>
      </c>
      <c r="D223" s="31" t="s">
        <v>23</v>
      </c>
      <c r="E223" s="33"/>
      <c r="F223" s="32"/>
      <c r="G223" s="30"/>
      <c r="H223" s="30"/>
      <c r="I223" s="30"/>
      <c r="J223" s="30"/>
      <c r="K223" s="30"/>
      <c r="L223" s="30"/>
      <c r="M223" s="58"/>
      <c r="N223" s="60"/>
      <c r="O223" s="58"/>
      <c r="P223" s="58"/>
      <c r="Q223" s="58"/>
      <c r="R223" s="58"/>
      <c r="S223" s="58"/>
      <c r="T223" s="61"/>
      <c r="U223" s="58"/>
    </row>
    <row r="224" spans="1:21" ht="15" x14ac:dyDescent="0.25">
      <c r="A224" s="26"/>
      <c r="B224" s="27"/>
      <c r="C224" s="28"/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  <c r="M224" s="58"/>
      <c r="N224" s="60"/>
      <c r="O224" s="58"/>
      <c r="P224" s="58"/>
      <c r="Q224" s="58"/>
      <c r="R224" s="58"/>
      <c r="S224" s="58"/>
      <c r="T224" s="61"/>
      <c r="U224" s="58"/>
    </row>
    <row r="225" spans="1:21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  <c r="M225" s="58"/>
      <c r="N225" s="60"/>
      <c r="O225" s="58"/>
      <c r="P225" s="58"/>
      <c r="Q225" s="58"/>
      <c r="R225" s="58"/>
      <c r="S225" s="58"/>
      <c r="T225" s="61"/>
      <c r="U225" s="58"/>
    </row>
    <row r="226" spans="1:21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  <c r="M226" s="58"/>
      <c r="N226" s="60"/>
      <c r="O226" s="58"/>
      <c r="P226" s="58"/>
      <c r="Q226" s="58"/>
      <c r="R226" s="58"/>
      <c r="S226" s="58"/>
      <c r="T226" s="61"/>
      <c r="U226" s="58"/>
    </row>
    <row r="227" spans="1:21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  <c r="M227" s="58"/>
      <c r="N227" s="60"/>
      <c r="O227" s="58"/>
      <c r="P227" s="58"/>
      <c r="Q227" s="58"/>
      <c r="R227" s="58"/>
      <c r="S227" s="58"/>
      <c r="T227" s="61"/>
      <c r="U227" s="58"/>
    </row>
    <row r="228" spans="1:21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  <c r="M228" s="58"/>
      <c r="N228" s="60"/>
      <c r="O228" s="58"/>
      <c r="P228" s="58"/>
      <c r="Q228" s="58"/>
      <c r="R228" s="58"/>
      <c r="S228" s="58"/>
      <c r="T228" s="61"/>
      <c r="U228" s="58"/>
    </row>
    <row r="229" spans="1:21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  <c r="M229" s="58"/>
      <c r="N229" s="60"/>
      <c r="O229" s="58"/>
      <c r="P229" s="58"/>
      <c r="Q229" s="58"/>
      <c r="R229" s="58"/>
      <c r="S229" s="58"/>
      <c r="T229" s="61"/>
      <c r="U229" s="58"/>
    </row>
    <row r="230" spans="1:21" ht="15" x14ac:dyDescent="0.25">
      <c r="A230" s="26"/>
      <c r="B230" s="27"/>
      <c r="C230" s="28"/>
      <c r="D230" s="29"/>
      <c r="E230" s="33"/>
      <c r="F230" s="32"/>
      <c r="G230" s="30"/>
      <c r="H230" s="30"/>
      <c r="I230" s="30"/>
      <c r="J230" s="30"/>
      <c r="K230" s="30"/>
      <c r="L230" s="30"/>
      <c r="M230" s="58"/>
      <c r="N230" s="60"/>
      <c r="O230" s="58"/>
      <c r="P230" s="58"/>
      <c r="Q230" s="58"/>
      <c r="R230" s="58"/>
      <c r="S230" s="58"/>
      <c r="T230" s="61"/>
      <c r="U230" s="58"/>
    </row>
    <row r="231" spans="1:21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  <c r="M231" s="58"/>
      <c r="N231" s="60"/>
      <c r="O231" s="58"/>
      <c r="P231" s="58"/>
      <c r="Q231" s="58"/>
      <c r="R231" s="58"/>
      <c r="S231" s="58"/>
      <c r="T231" s="61"/>
      <c r="U231" s="58"/>
    </row>
    <row r="232" spans="1:21" ht="15" x14ac:dyDescent="0.25">
      <c r="A232" s="35"/>
      <c r="B232" s="36"/>
      <c r="C232" s="37"/>
      <c r="D232" s="38" t="s">
        <v>30</v>
      </c>
      <c r="E232" s="40"/>
      <c r="F232" s="39"/>
      <c r="G232" s="71">
        <f>SUM(G223:G231)</f>
        <v>0</v>
      </c>
      <c r="H232" s="71">
        <f t="shared" ref="H232:L232" si="29">SUM(H223:H231)</f>
        <v>0</v>
      </c>
      <c r="I232" s="71">
        <f t="shared" si="29"/>
        <v>0</v>
      </c>
      <c r="J232" s="71">
        <f t="shared" si="29"/>
        <v>0</v>
      </c>
      <c r="K232" s="71">
        <f t="shared" si="29"/>
        <v>0</v>
      </c>
      <c r="L232" s="71">
        <f t="shared" si="29"/>
        <v>0</v>
      </c>
      <c r="M232" s="62"/>
      <c r="N232" s="63"/>
      <c r="O232" s="62"/>
      <c r="P232" s="62"/>
      <c r="Q232" s="62"/>
      <c r="R232" s="62"/>
      <c r="S232" s="62"/>
      <c r="T232" s="64"/>
      <c r="U232" s="62"/>
    </row>
    <row r="233" spans="1:21" ht="15" customHeight="1" thickBot="1" x14ac:dyDescent="0.25">
      <c r="A233" s="44">
        <f>A215</f>
        <v>2</v>
      </c>
      <c r="B233" s="45">
        <f>B215</f>
        <v>6</v>
      </c>
      <c r="C233" s="80" t="s">
        <v>4</v>
      </c>
      <c r="D233" s="81"/>
      <c r="E233" s="47"/>
      <c r="F233" s="46"/>
      <c r="G233" s="47">
        <f>G222+G232</f>
        <v>618</v>
      </c>
      <c r="H233" s="47">
        <f t="shared" ref="H233:L233" si="30">H222+H232</f>
        <v>66.760000000000005</v>
      </c>
      <c r="I233" s="47">
        <f t="shared" si="30"/>
        <v>602</v>
      </c>
      <c r="J233" s="47">
        <f t="shared" si="30"/>
        <v>19.465</v>
      </c>
      <c r="K233" s="47">
        <f t="shared" si="30"/>
        <v>20.622999999999998</v>
      </c>
      <c r="L233" s="47">
        <f t="shared" si="30"/>
        <v>83.295000000000002</v>
      </c>
      <c r="M233" s="65"/>
      <c r="N233" s="66"/>
      <c r="O233" s="65"/>
      <c r="P233" s="65"/>
      <c r="Q233" s="65"/>
      <c r="R233" s="65"/>
      <c r="S233" s="65"/>
      <c r="T233" s="65"/>
      <c r="U233" s="65"/>
    </row>
  </sheetData>
  <mergeCells count="15">
    <mergeCell ref="C233:D233"/>
    <mergeCell ref="C119:D119"/>
    <mergeCell ref="C1:F1"/>
    <mergeCell ref="I1:L1"/>
    <mergeCell ref="I2:L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cp:lastPrinted>2024-09-20T08:28:00Z</cp:lastPrinted>
  <dcterms:created xsi:type="dcterms:W3CDTF">2022-05-16T14:23:56Z</dcterms:created>
  <dcterms:modified xsi:type="dcterms:W3CDTF">2024-11-30T07:46:42Z</dcterms:modified>
</cp:coreProperties>
</file>